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2120" windowHeight="8010" tabRatio="909" activeTab="0"/>
  </bookViews>
  <sheets>
    <sheet name="DATA" sheetId="1" r:id="rId1"/>
    <sheet name="CLASS-1" sheetId="2" r:id="rId2"/>
    <sheet name="CLASS-2" sheetId="3" r:id="rId3"/>
    <sheet name="CLASS-3" sheetId="4" r:id="rId4"/>
    <sheet name="CLASS-4" sheetId="5" r:id="rId5"/>
    <sheet name="CLASS-5" sheetId="6" r:id="rId6"/>
    <sheet name="HIGH SCHOOL DATA" sheetId="7" r:id="rId7"/>
    <sheet name="CLASS-6" sheetId="8" r:id="rId8"/>
    <sheet name="CLASS-7" sheetId="9" r:id="rId9"/>
    <sheet name="CLASS-8" sheetId="10" r:id="rId10"/>
    <sheet name="ABSTRACT" sheetId="11" r:id="rId11"/>
    <sheet name="PS" sheetId="12" r:id="rId12"/>
  </sheets>
  <definedNames/>
  <calcPr fullCalcOnLoad="1"/>
</workbook>
</file>

<file path=xl/sharedStrings.xml><?xml version="1.0" encoding="utf-8"?>
<sst xmlns="http://schemas.openxmlformats.org/spreadsheetml/2006/main" count="497" uniqueCount="92">
  <si>
    <t>No. of children</t>
  </si>
  <si>
    <t>Progress of Children</t>
  </si>
  <si>
    <t>Subject</t>
  </si>
  <si>
    <t>Compitencies</t>
  </si>
  <si>
    <t>Boys</t>
  </si>
  <si>
    <t>Girls</t>
  </si>
  <si>
    <t>Total</t>
  </si>
  <si>
    <t>A</t>
  </si>
  <si>
    <t>B</t>
  </si>
  <si>
    <t>C</t>
  </si>
  <si>
    <t>TELUGU</t>
  </si>
  <si>
    <t>Total no. of A,B,C,s</t>
  </si>
  <si>
    <t>MATHS</t>
  </si>
  <si>
    <t>% of Children in all Compitencies</t>
  </si>
  <si>
    <t>Class Grade accoding to 'A's</t>
  </si>
  <si>
    <t>No. of children attended at the time  of MEO/MRP 's visit</t>
  </si>
  <si>
    <t>Class-I</t>
  </si>
  <si>
    <t>Class-II</t>
  </si>
  <si>
    <t>Class-III</t>
  </si>
  <si>
    <t>ENGLISH</t>
  </si>
  <si>
    <t>E.V.S.</t>
  </si>
  <si>
    <t>Class-IV</t>
  </si>
  <si>
    <t>Class-V</t>
  </si>
  <si>
    <t>Class-VI</t>
  </si>
  <si>
    <t xml:space="preserve">Classes </t>
  </si>
  <si>
    <t>Particulars</t>
  </si>
  <si>
    <t>SGTs</t>
  </si>
  <si>
    <t>S.A.s</t>
  </si>
  <si>
    <t>Pandits</t>
  </si>
  <si>
    <t>V.V.s</t>
  </si>
  <si>
    <t>Sacnctioned</t>
  </si>
  <si>
    <t>Working</t>
  </si>
  <si>
    <t>HINDI</t>
  </si>
  <si>
    <t>SCIENCE</t>
  </si>
  <si>
    <t>SOCIAL</t>
  </si>
  <si>
    <t>Average Attendance</t>
  </si>
  <si>
    <t>No. of children have 90% attendance</t>
  </si>
  <si>
    <t>Class-VII</t>
  </si>
  <si>
    <t>T.P.R.</t>
  </si>
  <si>
    <r>
      <rPr>
        <b/>
        <sz val="12"/>
        <color indexed="8"/>
        <rFont val="Calibri"/>
        <family val="2"/>
      </rPr>
      <t>%</t>
    </r>
    <r>
      <rPr>
        <sz val="9"/>
        <color indexed="8"/>
        <rFont val="Calibri"/>
        <family val="2"/>
      </rPr>
      <t xml:space="preserve"> of Children in all Compitencies</t>
    </r>
  </si>
  <si>
    <t>Class Grade according to 'A's</t>
  </si>
  <si>
    <r>
      <rPr>
        <sz val="14"/>
        <color indexed="8"/>
        <rFont val="Calibri"/>
        <family val="2"/>
      </rPr>
      <t xml:space="preserve">% </t>
    </r>
    <r>
      <rPr>
        <sz val="8"/>
        <color indexed="8"/>
        <rFont val="Calibri"/>
        <family val="2"/>
      </rPr>
      <t>of Children in all Compitencies</t>
    </r>
  </si>
  <si>
    <t>L.E.P. Grading Report  (2011-12).</t>
  </si>
  <si>
    <t>Class</t>
  </si>
  <si>
    <t>%</t>
  </si>
  <si>
    <t>I</t>
  </si>
  <si>
    <t>II</t>
  </si>
  <si>
    <t>III</t>
  </si>
  <si>
    <t>IV</t>
  </si>
  <si>
    <t>V</t>
  </si>
  <si>
    <t>VI</t>
  </si>
  <si>
    <t>VII</t>
  </si>
  <si>
    <t>Grade</t>
  </si>
  <si>
    <t>School Grade</t>
  </si>
  <si>
    <t xml:space="preserve"> L.E.P. Grading Report : (2011-12).</t>
  </si>
  <si>
    <t>L.E.P. Grading Report  : (2011-12).</t>
  </si>
  <si>
    <t>Primary School Grade</t>
  </si>
  <si>
    <t>Name of the School        :</t>
  </si>
  <si>
    <t>Class-VIII</t>
  </si>
  <si>
    <t>VIII</t>
  </si>
  <si>
    <t>Name of the School  :</t>
  </si>
  <si>
    <r>
      <t>Class Grade accoding to '</t>
    </r>
    <r>
      <rPr>
        <b/>
        <sz val="10"/>
        <color indexed="8"/>
        <rFont val="Calibri"/>
        <family val="2"/>
      </rPr>
      <t>A</t>
    </r>
    <r>
      <rPr>
        <sz val="10"/>
        <color indexed="8"/>
        <rFont val="Calibri"/>
        <family val="2"/>
      </rPr>
      <t>'s</t>
    </r>
  </si>
  <si>
    <t>CLASS</t>
  </si>
  <si>
    <t>TOTAL</t>
  </si>
  <si>
    <r>
      <rPr>
        <b/>
        <sz val="11"/>
        <color indexed="8"/>
        <rFont val="Calibri"/>
        <family val="2"/>
      </rPr>
      <t>% of Children in all Compitencies</t>
    </r>
  </si>
  <si>
    <t>G</t>
  </si>
  <si>
    <t>T</t>
  </si>
  <si>
    <t>CLASS 5</t>
  </si>
  <si>
    <t>CLASS 1</t>
  </si>
  <si>
    <t>CLASS 2</t>
  </si>
  <si>
    <t>CLASS 3</t>
  </si>
  <si>
    <t>CLASS 4</t>
  </si>
  <si>
    <r>
      <t xml:space="preserve">I to V   </t>
    </r>
    <r>
      <rPr>
        <b/>
        <sz val="11"/>
        <color indexed="60"/>
        <rFont val="Calibri"/>
        <family val="2"/>
      </rPr>
      <t xml:space="preserve"> </t>
    </r>
  </si>
  <si>
    <t>NAME OF THE SCHOOL</t>
  </si>
  <si>
    <t>ROLL</t>
  </si>
  <si>
    <t>Avvarage Attendance</t>
  </si>
  <si>
    <t>Attend of above 90 %</t>
  </si>
  <si>
    <t>Attendance of MEO/MRP Visitting</t>
  </si>
  <si>
    <t>BOYS</t>
  </si>
  <si>
    <t>GIRLS</t>
  </si>
  <si>
    <t>Miryalaguda</t>
  </si>
  <si>
    <t>http://utfmiryalaguda.blogspot.com/</t>
  </si>
  <si>
    <t>1:23</t>
  </si>
  <si>
    <t>B. Srinivasa Chary</t>
  </si>
  <si>
    <t>CLASS 6</t>
  </si>
  <si>
    <t>CLASS 7</t>
  </si>
  <si>
    <t>CLASS 8</t>
  </si>
  <si>
    <t xml:space="preserve">HIGH SCHOOL LEP 2011-12 GRADING SOFTWARE </t>
  </si>
  <si>
    <t>Primary School LEP 2011-12 GRADING SOFTWARE</t>
  </si>
  <si>
    <t>ZPHS MEGYA THANDA</t>
  </si>
  <si>
    <t>High School Grade</t>
  </si>
  <si>
    <t>GPS. MEGYA THANDA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</si>
</sst>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1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name val="Century Gothic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30"/>
      <name val="Century Gothic"/>
      <family val="2"/>
    </font>
    <font>
      <b/>
      <i/>
      <sz val="12"/>
      <color indexed="8"/>
      <name val="Calibri"/>
      <family val="2"/>
    </font>
    <font>
      <b/>
      <sz val="11"/>
      <color indexed="40"/>
      <name val="Calibri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sz val="11"/>
      <color indexed="8"/>
      <name val="Arial Black"/>
      <family val="2"/>
    </font>
    <font>
      <sz val="9"/>
      <color indexed="8"/>
      <name val="Arial Black"/>
      <family val="2"/>
    </font>
    <font>
      <sz val="16"/>
      <color indexed="8"/>
      <name val="Verdana"/>
      <family val="2"/>
    </font>
    <font>
      <sz val="16"/>
      <color indexed="8"/>
      <name val="Calibri"/>
      <family val="2"/>
    </font>
    <font>
      <b/>
      <sz val="16"/>
      <color indexed="10"/>
      <name val="Calibri"/>
      <family val="2"/>
    </font>
    <font>
      <sz val="12"/>
      <color indexed="8"/>
      <name val="Verdana"/>
      <family val="2"/>
    </font>
    <font>
      <b/>
      <sz val="16"/>
      <color indexed="10"/>
      <name val="Verdana"/>
      <family val="2"/>
    </font>
    <font>
      <b/>
      <sz val="16"/>
      <color indexed="8"/>
      <name val="Calibri"/>
      <family val="2"/>
    </font>
    <font>
      <b/>
      <sz val="11"/>
      <color indexed="8"/>
      <name val="Arial Black"/>
      <family val="2"/>
    </font>
    <font>
      <b/>
      <sz val="9"/>
      <color indexed="8"/>
      <name val="Arial Black"/>
      <family val="2"/>
    </font>
    <font>
      <sz val="8"/>
      <color indexed="31"/>
      <name val="Calibri"/>
      <family val="2"/>
    </font>
    <font>
      <b/>
      <sz val="9"/>
      <color indexed="8"/>
      <name val="Calibri"/>
      <family val="2"/>
    </font>
    <font>
      <sz val="11"/>
      <color indexed="8"/>
      <name val="Anusha"/>
      <family val="5"/>
    </font>
    <font>
      <b/>
      <u val="single"/>
      <sz val="22"/>
      <color indexed="30"/>
      <name val="Calibri"/>
      <family val="2"/>
    </font>
    <font>
      <sz val="18"/>
      <color indexed="8"/>
      <name val="Calibri"/>
      <family val="2"/>
    </font>
    <font>
      <sz val="11"/>
      <color indexed="36"/>
      <name val="Calibri"/>
      <family val="2"/>
    </font>
    <font>
      <sz val="11"/>
      <color indexed="45"/>
      <name val="Calibri"/>
      <family val="2"/>
    </font>
    <font>
      <b/>
      <sz val="11"/>
      <name val="Calibri"/>
      <family val="2"/>
    </font>
    <font>
      <b/>
      <u val="single"/>
      <sz val="18"/>
      <color indexed="10"/>
      <name val="Calibri"/>
      <family val="2"/>
    </font>
    <font>
      <sz val="9"/>
      <color indexed="31"/>
      <name val="Calibri"/>
      <family val="2"/>
    </font>
    <font>
      <sz val="18"/>
      <color indexed="10"/>
      <name val="Calibri"/>
      <family val="2"/>
    </font>
    <font>
      <i/>
      <sz val="11"/>
      <color indexed="8"/>
      <name val="Calibri"/>
      <family val="2"/>
    </font>
    <font>
      <sz val="18"/>
      <color indexed="12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53"/>
      <name val="Calibri"/>
      <family val="2"/>
    </font>
    <font>
      <u val="single"/>
      <sz val="16"/>
      <color indexed="10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Century Gothic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B0F0"/>
      <name val="Calibri"/>
      <family val="2"/>
    </font>
    <font>
      <b/>
      <sz val="11"/>
      <color theme="9" tint="-0.24997000396251678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sz val="11"/>
      <color theme="1"/>
      <name val="Arial Black"/>
      <family val="2"/>
    </font>
    <font>
      <sz val="9"/>
      <color theme="1"/>
      <name val="Arial Black"/>
      <family val="2"/>
    </font>
    <font>
      <sz val="16"/>
      <color theme="1"/>
      <name val="Verdana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rgb="FFFF0000"/>
      <name val="Calibri"/>
      <family val="2"/>
    </font>
    <font>
      <sz val="12"/>
      <color theme="1"/>
      <name val="Verdana"/>
      <family val="2"/>
    </font>
    <font>
      <b/>
      <sz val="16"/>
      <color rgb="FFFF0000"/>
      <name val="Verdana"/>
      <family val="2"/>
    </font>
    <font>
      <b/>
      <sz val="16"/>
      <color theme="1"/>
      <name val="Calibri"/>
      <family val="2"/>
    </font>
    <font>
      <b/>
      <sz val="11"/>
      <color theme="1"/>
      <name val="Arial Black"/>
      <family val="2"/>
    </font>
    <font>
      <b/>
      <sz val="9"/>
      <color theme="1"/>
      <name val="Arial Black"/>
      <family val="2"/>
    </font>
    <font>
      <b/>
      <sz val="11"/>
      <color rgb="FFC00000"/>
      <name val="Calibri"/>
      <family val="2"/>
    </font>
    <font>
      <sz val="8"/>
      <color theme="1"/>
      <name val="Calibri"/>
      <family val="2"/>
    </font>
    <font>
      <sz val="8"/>
      <color theme="4" tint="0.7999799847602844"/>
      <name val="Calibri"/>
      <family val="2"/>
    </font>
    <font>
      <b/>
      <sz val="9"/>
      <color theme="1"/>
      <name val="Calibri"/>
      <family val="2"/>
    </font>
    <font>
      <sz val="11"/>
      <color theme="1"/>
      <name val="Anusha"/>
      <family val="5"/>
    </font>
    <font>
      <sz val="18"/>
      <color rgb="FFFF0000"/>
      <name val="Calibri"/>
      <family val="2"/>
    </font>
    <font>
      <b/>
      <u val="single"/>
      <sz val="18"/>
      <color rgb="FFFF0000"/>
      <name val="Calibri"/>
      <family val="2"/>
    </font>
    <font>
      <sz val="9"/>
      <color theme="4" tint="0.7999799847602844"/>
      <name val="Calibri"/>
      <family val="2"/>
    </font>
    <font>
      <sz val="11"/>
      <color theme="5" tint="0.7999799847602844"/>
      <name val="Calibri"/>
      <family val="2"/>
    </font>
    <font>
      <sz val="10"/>
      <color theme="1"/>
      <name val="Calibri"/>
      <family val="2"/>
    </font>
    <font>
      <b/>
      <u val="single"/>
      <sz val="22"/>
      <color rgb="FF0070C0"/>
      <name val="Calibri"/>
      <family val="2"/>
    </font>
    <font>
      <sz val="18"/>
      <color theme="1"/>
      <name val="Calibri"/>
      <family val="2"/>
    </font>
    <font>
      <sz val="11"/>
      <color rgb="FF7030A0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8"/>
      <color theme="10"/>
      <name val="Calibri"/>
      <family val="2"/>
    </font>
    <font>
      <b/>
      <i/>
      <sz val="11"/>
      <color theme="1"/>
      <name val="Calibri"/>
      <family val="2"/>
    </font>
    <font>
      <b/>
      <sz val="11"/>
      <color theme="9"/>
      <name val="Calibri"/>
      <family val="2"/>
    </font>
    <font>
      <b/>
      <sz val="14"/>
      <color theme="9"/>
      <name val="Calibri"/>
      <family val="2"/>
    </font>
    <font>
      <u val="single"/>
      <sz val="16"/>
      <color rgb="FFFF0000"/>
      <name val="Verdan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-0.4999699890613556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/>
    </border>
    <border>
      <left/>
      <right/>
      <top style="thin"/>
      <bottom/>
    </border>
    <border>
      <left style="thin"/>
      <right/>
      <top/>
      <bottom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medium"/>
      <top style="thin"/>
      <bottom style="medium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289">
    <xf numFmtId="0" fontId="0" fillId="0" borderId="0" xfId="0" applyFont="1" applyAlignment="1">
      <alignment/>
    </xf>
    <xf numFmtId="0" fontId="78" fillId="13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79" fillId="0" borderId="0" xfId="0" applyFont="1" applyBorder="1" applyAlignment="1" applyProtection="1">
      <alignment/>
      <protection hidden="1"/>
    </xf>
    <xf numFmtId="0" fontId="80" fillId="0" borderId="0" xfId="0" applyFont="1" applyBorder="1" applyAlignment="1" applyProtection="1">
      <alignment horizontal="center" vertical="center"/>
      <protection hidden="1"/>
    </xf>
    <xf numFmtId="0" fontId="80" fillId="0" borderId="0" xfId="0" applyFont="1" applyBorder="1" applyAlignment="1" applyProtection="1">
      <alignment horizontal="center"/>
      <protection hidden="1"/>
    </xf>
    <xf numFmtId="0" fontId="81" fillId="0" borderId="10" xfId="0" applyFont="1" applyBorder="1" applyAlignment="1" applyProtection="1">
      <alignment horizontal="center" vertical="center" wrapText="1"/>
      <protection hidden="1"/>
    </xf>
    <xf numFmtId="0" fontId="82" fillId="0" borderId="10" xfId="0" applyFont="1" applyBorder="1" applyAlignment="1" applyProtection="1">
      <alignment horizontal="center" vertical="center" wrapText="1"/>
      <protection hidden="1"/>
    </xf>
    <xf numFmtId="0" fontId="83" fillId="0" borderId="10" xfId="0" applyFont="1" applyBorder="1" applyAlignment="1" applyProtection="1">
      <alignment horizontal="center" vertical="center" wrapText="1"/>
      <protection hidden="1"/>
    </xf>
    <xf numFmtId="0" fontId="83" fillId="0" borderId="11" xfId="0" applyFont="1" applyBorder="1" applyAlignment="1" applyProtection="1">
      <alignment horizontal="center" vertical="center" wrapText="1"/>
      <protection hidden="1"/>
    </xf>
    <xf numFmtId="0" fontId="84" fillId="0" borderId="0" xfId="0" applyFont="1" applyBorder="1" applyAlignment="1" applyProtection="1">
      <alignment horizontal="left" vertical="center" wrapText="1"/>
      <protection hidden="1"/>
    </xf>
    <xf numFmtId="0" fontId="85" fillId="0" borderId="12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4" borderId="10" xfId="0" applyFill="1" applyBorder="1" applyAlignment="1" applyProtection="1">
      <alignment horizontal="center" vertical="center"/>
      <protection hidden="1"/>
    </xf>
    <xf numFmtId="0" fontId="0" fillId="7" borderId="10" xfId="0" applyFill="1" applyBorder="1" applyAlignment="1" applyProtection="1">
      <alignment horizontal="center" vertical="center"/>
      <protection hidden="1"/>
    </xf>
    <xf numFmtId="0" fontId="0" fillId="5" borderId="10" xfId="0" applyFill="1" applyBorder="1" applyAlignment="1" applyProtection="1">
      <alignment horizontal="center" vertical="center"/>
      <protection hidden="1"/>
    </xf>
    <xf numFmtId="0" fontId="0" fillId="5" borderId="11" xfId="0" applyFill="1" applyBorder="1" applyAlignment="1" applyProtection="1">
      <alignment horizontal="center" vertical="center"/>
      <protection hidden="1"/>
    </xf>
    <xf numFmtId="0" fontId="86" fillId="0" borderId="12" xfId="0" applyFont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1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0" fillId="0" borderId="0" xfId="0" applyFont="1" applyAlignment="1" applyProtection="1">
      <alignment vertical="center"/>
      <protection hidden="1"/>
    </xf>
    <xf numFmtId="0" fontId="87" fillId="13" borderId="0" xfId="0" applyFont="1" applyFill="1" applyAlignment="1" applyProtection="1">
      <alignment/>
      <protection hidden="1"/>
    </xf>
    <xf numFmtId="0" fontId="88" fillId="13" borderId="0" xfId="0" applyFont="1" applyFill="1" applyAlignment="1" applyProtection="1">
      <alignment/>
      <protection hidden="1"/>
    </xf>
    <xf numFmtId="0" fontId="87" fillId="13" borderId="10" xfId="0" applyFont="1" applyFill="1" applyBorder="1" applyAlignment="1" applyProtection="1">
      <alignment horizontal="center" vertical="center"/>
      <protection hidden="1"/>
    </xf>
    <xf numFmtId="0" fontId="89" fillId="13" borderId="10" xfId="0" applyFont="1" applyFill="1" applyBorder="1" applyAlignment="1" applyProtection="1">
      <alignment horizontal="center" vertical="center"/>
      <protection hidden="1"/>
    </xf>
    <xf numFmtId="0" fontId="90" fillId="34" borderId="10" xfId="0" applyFont="1" applyFill="1" applyBorder="1" applyAlignment="1" applyProtection="1">
      <alignment horizontal="center" vertical="center"/>
      <protection hidden="1"/>
    </xf>
    <xf numFmtId="0" fontId="91" fillId="13" borderId="10" xfId="0" applyFont="1" applyFill="1" applyBorder="1" applyAlignment="1" applyProtection="1">
      <alignment horizontal="center" vertical="center"/>
      <protection hidden="1"/>
    </xf>
    <xf numFmtId="0" fontId="92" fillId="34" borderId="10" xfId="0" applyFont="1" applyFill="1" applyBorder="1" applyAlignment="1" applyProtection="1">
      <alignment horizontal="center" vertical="center"/>
      <protection hidden="1"/>
    </xf>
    <xf numFmtId="0" fontId="76" fillId="0" borderId="0" xfId="0" applyFont="1" applyAlignment="1" applyProtection="1">
      <alignment/>
      <protection hidden="1"/>
    </xf>
    <xf numFmtId="0" fontId="76" fillId="16" borderId="10" xfId="0" applyFont="1" applyFill="1" applyBorder="1" applyAlignment="1" applyProtection="1">
      <alignment/>
      <protection hidden="1"/>
    </xf>
    <xf numFmtId="0" fontId="93" fillId="16" borderId="10" xfId="0" applyFont="1" applyFill="1" applyBorder="1" applyAlignment="1" applyProtection="1">
      <alignment horizontal="center" vertical="center"/>
      <protection hidden="1"/>
    </xf>
    <xf numFmtId="0" fontId="76" fillId="0" borderId="0" xfId="0" applyFont="1" applyAlignment="1" applyProtection="1">
      <alignment horizontal="center" vertical="center"/>
      <protection hidden="1"/>
    </xf>
    <xf numFmtId="0" fontId="94" fillId="16" borderId="10" xfId="0" applyFont="1" applyFill="1" applyBorder="1" applyAlignment="1" applyProtection="1">
      <alignment horizontal="center" vertical="center"/>
      <protection hidden="1"/>
    </xf>
    <xf numFmtId="0" fontId="80" fillId="16" borderId="10" xfId="0" applyFont="1" applyFill="1" applyBorder="1" applyAlignment="1" applyProtection="1">
      <alignment horizontal="center" vertical="center"/>
      <protection hidden="1"/>
    </xf>
    <xf numFmtId="0" fontId="95" fillId="16" borderId="10" xfId="0" applyFont="1" applyFill="1" applyBorder="1" applyAlignment="1" applyProtection="1">
      <alignment horizontal="center" vertical="center"/>
      <protection hidden="1"/>
    </xf>
    <xf numFmtId="0" fontId="90" fillId="16" borderId="10" xfId="0" applyFont="1" applyFill="1" applyBorder="1" applyAlignment="1" applyProtection="1">
      <alignment horizontal="center" vertical="center"/>
      <protection hidden="1"/>
    </xf>
    <xf numFmtId="0" fontId="79" fillId="0" borderId="13" xfId="0" applyFont="1" applyBorder="1" applyAlignment="1" applyProtection="1">
      <alignment/>
      <protection hidden="1"/>
    </xf>
    <xf numFmtId="0" fontId="0" fillId="33" borderId="14" xfId="0" applyFill="1" applyBorder="1" applyAlignment="1" applyProtection="1">
      <alignment vertical="center"/>
      <protection hidden="1"/>
    </xf>
    <xf numFmtId="0" fontId="0" fillId="33" borderId="15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96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97" fillId="0" borderId="10" xfId="0" applyFont="1" applyBorder="1" applyAlignment="1" applyProtection="1">
      <alignment horizontal="center" vertical="center"/>
      <protection hidden="1"/>
    </xf>
    <xf numFmtId="0" fontId="97" fillId="0" borderId="10" xfId="0" applyFont="1" applyBorder="1" applyAlignment="1" applyProtection="1">
      <alignment vertical="center"/>
      <protection hidden="1"/>
    </xf>
    <xf numFmtId="0" fontId="76" fillId="5" borderId="10" xfId="0" applyFont="1" applyFill="1" applyBorder="1" applyAlignment="1" applyProtection="1">
      <alignment horizontal="center" vertical="center"/>
      <protection hidden="1"/>
    </xf>
    <xf numFmtId="0" fontId="79" fillId="0" borderId="16" xfId="0" applyFont="1" applyBorder="1" applyAlignment="1" applyProtection="1">
      <alignment/>
      <protection hidden="1"/>
    </xf>
    <xf numFmtId="0" fontId="79" fillId="0" borderId="17" xfId="0" applyFont="1" applyBorder="1" applyAlignment="1" applyProtection="1">
      <alignment/>
      <protection hidden="1"/>
    </xf>
    <xf numFmtId="0" fontId="0" fillId="33" borderId="18" xfId="0" applyFill="1" applyBorder="1" applyAlignment="1" applyProtection="1">
      <alignment vertical="center"/>
      <protection hidden="1"/>
    </xf>
    <xf numFmtId="0" fontId="0" fillId="0" borderId="13" xfId="0" applyBorder="1" applyAlignment="1" applyProtection="1">
      <alignment/>
      <protection hidden="1"/>
    </xf>
    <xf numFmtId="0" fontId="96" fillId="33" borderId="11" xfId="0" applyFont="1" applyFill="1" applyBorder="1" applyAlignment="1" applyProtection="1">
      <alignment horizontal="center" vertical="center" wrapText="1"/>
      <protection hidden="1"/>
    </xf>
    <xf numFmtId="0" fontId="0" fillId="33" borderId="14" xfId="0" applyFill="1" applyBorder="1" applyAlignment="1" applyProtection="1">
      <alignment horizontal="right" vertical="center"/>
      <protection hidden="1"/>
    </xf>
    <xf numFmtId="0" fontId="0" fillId="13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80" fillId="13" borderId="0" xfId="0" applyFont="1" applyFill="1" applyBorder="1" applyAlignment="1" applyProtection="1">
      <alignment horizontal="center"/>
      <protection hidden="1"/>
    </xf>
    <xf numFmtId="0" fontId="98" fillId="13" borderId="0" xfId="0" applyFont="1" applyFill="1" applyBorder="1" applyAlignment="1" applyProtection="1">
      <alignment horizontal="center" vertical="center" wrapText="1"/>
      <protection hidden="1"/>
    </xf>
    <xf numFmtId="0" fontId="97" fillId="13" borderId="0" xfId="0" applyFont="1" applyFill="1" applyBorder="1" applyAlignment="1" applyProtection="1">
      <alignment horizontal="center" vertical="center" wrapText="1"/>
      <protection hidden="1"/>
    </xf>
    <xf numFmtId="0" fontId="76" fillId="34" borderId="19" xfId="0" applyFont="1" applyFill="1" applyBorder="1" applyAlignment="1" applyProtection="1">
      <alignment horizontal="center" vertical="center"/>
      <protection hidden="1"/>
    </xf>
    <xf numFmtId="0" fontId="76" fillId="34" borderId="20" xfId="0" applyFont="1" applyFill="1" applyBorder="1" applyAlignment="1" applyProtection="1">
      <alignment horizontal="center" vertical="center"/>
      <protection hidden="1"/>
    </xf>
    <xf numFmtId="0" fontId="99" fillId="35" borderId="10" xfId="0" applyFont="1" applyFill="1" applyBorder="1" applyAlignment="1" applyProtection="1">
      <alignment horizontal="center" vertical="center" textRotation="90" wrapText="1"/>
      <protection hidden="1"/>
    </xf>
    <xf numFmtId="0" fontId="76" fillId="34" borderId="10" xfId="0" applyFont="1" applyFill="1" applyBorder="1" applyAlignment="1" applyProtection="1">
      <alignment horizontal="center" vertical="center" textRotation="90" wrapText="1"/>
      <protection hidden="1"/>
    </xf>
    <xf numFmtId="0" fontId="76" fillId="34" borderId="11" xfId="0" applyFont="1" applyFill="1" applyBorder="1" applyAlignment="1" applyProtection="1">
      <alignment horizontal="center" vertical="center" textRotation="90" wrapText="1"/>
      <protection hidden="1"/>
    </xf>
    <xf numFmtId="0" fontId="76" fillId="13" borderId="0" xfId="0" applyFont="1" applyFill="1" applyBorder="1" applyAlignment="1" applyProtection="1">
      <alignment horizontal="center" vertical="center" textRotation="90" wrapText="1"/>
      <protection hidden="1"/>
    </xf>
    <xf numFmtId="0" fontId="99" fillId="13" borderId="0" xfId="0" applyFont="1" applyFill="1" applyBorder="1" applyAlignment="1" applyProtection="1">
      <alignment horizontal="center" vertical="center" textRotation="90" wrapText="1"/>
      <protection hidden="1"/>
    </xf>
    <xf numFmtId="0" fontId="76" fillId="35" borderId="10" xfId="0" applyFont="1" applyFill="1" applyBorder="1" applyAlignment="1" applyProtection="1">
      <alignment horizontal="center" vertical="center"/>
      <protection hidden="1" locked="0"/>
    </xf>
    <xf numFmtId="0" fontId="76" fillId="35" borderId="11" xfId="0" applyFont="1" applyFill="1" applyBorder="1" applyAlignment="1" applyProtection="1">
      <alignment horizontal="center" vertical="center"/>
      <protection hidden="1" locked="0"/>
    </xf>
    <xf numFmtId="0" fontId="83" fillId="36" borderId="10" xfId="0" applyFont="1" applyFill="1" applyBorder="1" applyAlignment="1" applyProtection="1">
      <alignment horizontal="center" vertical="center"/>
      <protection hidden="1"/>
    </xf>
    <xf numFmtId="0" fontId="76" fillId="0" borderId="10" xfId="0" applyFont="1" applyBorder="1" applyAlignment="1" applyProtection="1">
      <alignment horizontal="center"/>
      <protection hidden="1" locked="0"/>
    </xf>
    <xf numFmtId="0" fontId="76" fillId="0" borderId="11" xfId="0" applyFont="1" applyBorder="1" applyAlignment="1" applyProtection="1">
      <alignment horizontal="center"/>
      <protection hidden="1" locked="0"/>
    </xf>
    <xf numFmtId="0" fontId="76" fillId="13" borderId="0" xfId="0" applyFont="1" applyFill="1" applyBorder="1" applyAlignment="1" applyProtection="1">
      <alignment horizontal="center"/>
      <protection hidden="1" locked="0"/>
    </xf>
    <xf numFmtId="0" fontId="76" fillId="35" borderId="21" xfId="0" applyFont="1" applyFill="1" applyBorder="1" applyAlignment="1" applyProtection="1">
      <alignment horizontal="center" vertical="center"/>
      <protection hidden="1" locked="0"/>
    </xf>
    <xf numFmtId="0" fontId="76" fillId="35" borderId="22" xfId="0" applyFont="1" applyFill="1" applyBorder="1" applyAlignment="1" applyProtection="1">
      <alignment horizontal="center" vertical="center"/>
      <protection hidden="1" locked="0"/>
    </xf>
    <xf numFmtId="0" fontId="83" fillId="37" borderId="10" xfId="0" applyFont="1" applyFill="1" applyBorder="1" applyAlignment="1" applyProtection="1">
      <alignment horizontal="center" vertical="center"/>
      <protection hidden="1"/>
    </xf>
    <xf numFmtId="0" fontId="76" fillId="37" borderId="10" xfId="0" applyFont="1" applyFill="1" applyBorder="1" applyAlignment="1" applyProtection="1">
      <alignment horizontal="center"/>
      <protection hidden="1" locked="0"/>
    </xf>
    <xf numFmtId="0" fontId="76" fillId="37" borderId="11" xfId="0" applyFont="1" applyFill="1" applyBorder="1" applyAlignment="1" applyProtection="1">
      <alignment horizontal="center"/>
      <protection hidden="1" locked="0"/>
    </xf>
    <xf numFmtId="0" fontId="76" fillId="34" borderId="23" xfId="0" applyFont="1" applyFill="1" applyBorder="1" applyAlignment="1" applyProtection="1">
      <alignment horizontal="center" vertical="center"/>
      <protection hidden="1"/>
    </xf>
    <xf numFmtId="0" fontId="76" fillId="34" borderId="24" xfId="0" applyFont="1" applyFill="1" applyBorder="1" applyAlignment="1" applyProtection="1">
      <alignment horizontal="center" vertical="center"/>
      <protection hidden="1"/>
    </xf>
    <xf numFmtId="0" fontId="83" fillId="2" borderId="21" xfId="0" applyFont="1" applyFill="1" applyBorder="1" applyAlignment="1" applyProtection="1">
      <alignment horizontal="center"/>
      <protection hidden="1"/>
    </xf>
    <xf numFmtId="0" fontId="83" fillId="13" borderId="0" xfId="0" applyFont="1" applyFill="1" applyBorder="1" applyAlignment="1" applyProtection="1">
      <alignment horizontal="center"/>
      <protection hidden="1"/>
    </xf>
    <xf numFmtId="0" fontId="76" fillId="38" borderId="12" xfId="0" applyFont="1" applyFill="1" applyBorder="1" applyAlignment="1" applyProtection="1">
      <alignment horizontal="center" vertical="center" wrapText="1"/>
      <protection hidden="1"/>
    </xf>
    <xf numFmtId="0" fontId="76" fillId="38" borderId="10" xfId="0" applyFont="1" applyFill="1" applyBorder="1" applyAlignment="1" applyProtection="1">
      <alignment horizontal="center" vertical="center" wrapText="1"/>
      <protection hidden="1"/>
    </xf>
    <xf numFmtId="0" fontId="76" fillId="34" borderId="10" xfId="0" applyFont="1" applyFill="1" applyBorder="1" applyAlignment="1" applyProtection="1">
      <alignment horizontal="center" vertical="center" wrapText="1"/>
      <protection hidden="1"/>
    </xf>
    <xf numFmtId="0" fontId="76" fillId="34" borderId="11" xfId="0" applyFont="1" applyFill="1" applyBorder="1" applyAlignment="1" applyProtection="1">
      <alignment horizontal="center" vertical="center" wrapText="1"/>
      <protection hidden="1"/>
    </xf>
    <xf numFmtId="0" fontId="0" fillId="39" borderId="14" xfId="0" applyFill="1" applyBorder="1" applyAlignment="1" applyProtection="1">
      <alignment horizontal="center" vertical="center" wrapText="1"/>
      <protection hidden="1"/>
    </xf>
    <xf numFmtId="0" fontId="0" fillId="38" borderId="12" xfId="0" applyFill="1" applyBorder="1" applyAlignment="1" applyProtection="1">
      <alignment horizontal="center"/>
      <protection hidden="1" locked="0"/>
    </xf>
    <xf numFmtId="0" fontId="0" fillId="38" borderId="15" xfId="0" applyFill="1" applyBorder="1" applyAlignment="1" applyProtection="1">
      <alignment horizontal="center"/>
      <protection hidden="1" locked="0"/>
    </xf>
    <xf numFmtId="0" fontId="0" fillId="38" borderId="10" xfId="0" applyFill="1" applyBorder="1" applyAlignment="1" applyProtection="1">
      <alignment horizontal="center"/>
      <protection hidden="1" locked="0"/>
    </xf>
    <xf numFmtId="0" fontId="0" fillId="34" borderId="10" xfId="0" applyFill="1" applyBorder="1" applyAlignment="1" applyProtection="1">
      <alignment horizontal="center"/>
      <protection hidden="1" locked="0"/>
    </xf>
    <xf numFmtId="0" fontId="0" fillId="34" borderId="11" xfId="0" applyFill="1" applyBorder="1" applyAlignment="1" applyProtection="1">
      <alignment horizontal="center"/>
      <protection hidden="1" locked="0"/>
    </xf>
    <xf numFmtId="0" fontId="0" fillId="38" borderId="15" xfId="0" applyFill="1" applyBorder="1" applyAlignment="1" applyProtection="1">
      <alignment horizontal="center"/>
      <protection hidden="1"/>
    </xf>
    <xf numFmtId="0" fontId="0" fillId="38" borderId="10" xfId="0" applyFill="1" applyBorder="1" applyAlignment="1" applyProtection="1">
      <alignment horizontal="center"/>
      <protection hidden="1"/>
    </xf>
    <xf numFmtId="0" fontId="0" fillId="34" borderId="10" xfId="0" applyFill="1" applyBorder="1" applyAlignment="1" applyProtection="1">
      <alignment horizontal="center"/>
      <protection hidden="1"/>
    </xf>
    <xf numFmtId="0" fontId="0" fillId="38" borderId="25" xfId="0" applyFill="1" applyBorder="1" applyAlignment="1" applyProtection="1">
      <alignment horizontal="center"/>
      <protection hidden="1"/>
    </xf>
    <xf numFmtId="0" fontId="0" fillId="38" borderId="21" xfId="0" applyFill="1" applyBorder="1" applyAlignment="1" applyProtection="1">
      <alignment horizontal="center"/>
      <protection hidden="1"/>
    </xf>
    <xf numFmtId="0" fontId="0" fillId="34" borderId="21" xfId="0" applyFill="1" applyBorder="1" applyAlignment="1" applyProtection="1">
      <alignment horizontal="center"/>
      <protection hidden="1" locked="0"/>
    </xf>
    <xf numFmtId="0" fontId="0" fillId="34" borderId="21" xfId="0" applyFill="1" applyBorder="1" applyAlignment="1" applyProtection="1">
      <alignment horizontal="center"/>
      <protection hidden="1"/>
    </xf>
    <xf numFmtId="0" fontId="0" fillId="38" borderId="26" xfId="0" applyFill="1" applyBorder="1" applyAlignment="1" applyProtection="1">
      <alignment horizontal="center"/>
      <protection hidden="1" locked="0"/>
    </xf>
    <xf numFmtId="0" fontId="0" fillId="38" borderId="21" xfId="0" applyFill="1" applyBorder="1" applyAlignment="1" applyProtection="1">
      <alignment horizontal="center"/>
      <protection hidden="1" locked="0"/>
    </xf>
    <xf numFmtId="0" fontId="0" fillId="34" borderId="22" xfId="0" applyFill="1" applyBorder="1" applyAlignment="1" applyProtection="1">
      <alignment horizontal="center"/>
      <protection hidden="1" locked="0"/>
    </xf>
    <xf numFmtId="0" fontId="0" fillId="39" borderId="27" xfId="0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4" borderId="14" xfId="0" applyFill="1" applyBorder="1" applyAlignment="1" applyProtection="1">
      <alignment vertical="center"/>
      <protection hidden="1"/>
    </xf>
    <xf numFmtId="0" fontId="0" fillId="4" borderId="15" xfId="0" applyFill="1" applyBorder="1" applyAlignment="1" applyProtection="1">
      <alignment vertical="center"/>
      <protection hidden="1"/>
    </xf>
    <xf numFmtId="0" fontId="0" fillId="7" borderId="14" xfId="0" applyFill="1" applyBorder="1" applyAlignment="1" applyProtection="1">
      <alignment vertical="center"/>
      <protection hidden="1"/>
    </xf>
    <xf numFmtId="0" fontId="0" fillId="7" borderId="15" xfId="0" applyFill="1" applyBorder="1" applyAlignment="1" applyProtection="1">
      <alignment vertical="center"/>
      <protection hidden="1"/>
    </xf>
    <xf numFmtId="0" fontId="76" fillId="33" borderId="14" xfId="0" applyFont="1" applyFill="1" applyBorder="1" applyAlignment="1" applyProtection="1">
      <alignment vertical="center"/>
      <protection hidden="1"/>
    </xf>
    <xf numFmtId="0" fontId="76" fillId="33" borderId="18" xfId="0" applyFont="1" applyFill="1" applyBorder="1" applyAlignment="1" applyProtection="1">
      <alignment vertical="center"/>
      <protection hidden="1"/>
    </xf>
    <xf numFmtId="0" fontId="96" fillId="0" borderId="10" xfId="0" applyFont="1" applyBorder="1" applyAlignment="1" applyProtection="1">
      <alignment horizontal="center" vertical="center" wrapText="1"/>
      <protection hidden="1"/>
    </xf>
    <xf numFmtId="0" fontId="96" fillId="0" borderId="11" xfId="0" applyFont="1" applyBorder="1" applyAlignment="1" applyProtection="1">
      <alignment horizontal="center" vertical="center" wrapText="1"/>
      <protection hidden="1"/>
    </xf>
    <xf numFmtId="0" fontId="76" fillId="33" borderId="10" xfId="0" applyFont="1" applyFill="1" applyBorder="1" applyAlignment="1" applyProtection="1">
      <alignment horizontal="center" vertical="center"/>
      <protection hidden="1"/>
    </xf>
    <xf numFmtId="0" fontId="76" fillId="33" borderId="11" xfId="0" applyFont="1" applyFill="1" applyBorder="1" applyAlignment="1" applyProtection="1">
      <alignment horizontal="center" vertical="center"/>
      <protection hidden="1"/>
    </xf>
    <xf numFmtId="0" fontId="76" fillId="33" borderId="10" xfId="0" applyFont="1" applyFill="1" applyBorder="1" applyAlignment="1" applyProtection="1">
      <alignment horizontal="center" vertical="center" wrapText="1"/>
      <protection hidden="1"/>
    </xf>
    <xf numFmtId="0" fontId="76" fillId="33" borderId="11" xfId="0" applyFont="1" applyFill="1" applyBorder="1" applyAlignment="1" applyProtection="1">
      <alignment horizontal="center" vertical="center" wrapText="1"/>
      <protection hidden="1"/>
    </xf>
    <xf numFmtId="0" fontId="100" fillId="0" borderId="29" xfId="0" applyFont="1" applyBorder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79" fillId="33" borderId="0" xfId="0" applyFont="1" applyFill="1" applyBorder="1" applyAlignment="1" applyProtection="1">
      <alignment/>
      <protection hidden="1"/>
    </xf>
    <xf numFmtId="0" fontId="76" fillId="0" borderId="29" xfId="0" applyFont="1" applyBorder="1" applyAlignment="1" applyProtection="1">
      <alignment vertical="top"/>
      <protection hidden="1"/>
    </xf>
    <xf numFmtId="0" fontId="76" fillId="0" borderId="0" xfId="0" applyFont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76" fillId="33" borderId="10" xfId="0" applyFont="1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/>
      <protection hidden="1"/>
    </xf>
    <xf numFmtId="0" fontId="76" fillId="6" borderId="10" xfId="0" applyFont="1" applyFill="1" applyBorder="1" applyAlignment="1" applyProtection="1">
      <alignment horizontal="center" vertical="center"/>
      <protection hidden="1"/>
    </xf>
    <xf numFmtId="0" fontId="0" fillId="4" borderId="10" xfId="0" applyFont="1" applyFill="1" applyBorder="1" applyAlignment="1" applyProtection="1">
      <alignment horizontal="center" vertical="center"/>
      <protection hidden="1"/>
    </xf>
    <xf numFmtId="0" fontId="0" fillId="13" borderId="0" xfId="0" applyFill="1" applyBorder="1" applyAlignment="1" applyProtection="1">
      <alignment horizontal="center"/>
      <protection hidden="1"/>
    </xf>
    <xf numFmtId="0" fontId="76" fillId="13" borderId="0" xfId="0" applyFont="1" applyFill="1" applyBorder="1" applyAlignment="1" applyProtection="1">
      <alignment horizontal="center"/>
      <protection hidden="1"/>
    </xf>
    <xf numFmtId="0" fontId="83" fillId="2" borderId="22" xfId="0" applyFont="1" applyFill="1" applyBorder="1" applyAlignment="1" applyProtection="1">
      <alignment horizontal="center"/>
      <protection hidden="1"/>
    </xf>
    <xf numFmtId="0" fontId="0" fillId="38" borderId="25" xfId="0" applyFill="1" applyBorder="1" applyAlignment="1" applyProtection="1">
      <alignment horizontal="center"/>
      <protection hidden="1" locked="0"/>
    </xf>
    <xf numFmtId="0" fontId="76" fillId="35" borderId="12" xfId="0" applyFont="1" applyFill="1" applyBorder="1" applyAlignment="1" applyProtection="1">
      <alignment horizontal="center" vertical="center"/>
      <protection hidden="1"/>
    </xf>
    <xf numFmtId="0" fontId="76" fillId="35" borderId="26" xfId="0" applyFont="1" applyFill="1" applyBorder="1" applyAlignment="1" applyProtection="1">
      <alignment horizontal="center" vertical="center"/>
      <protection hidden="1"/>
    </xf>
    <xf numFmtId="0" fontId="76" fillId="38" borderId="30" xfId="0" applyFont="1" applyFill="1" applyBorder="1" applyAlignment="1" applyProtection="1">
      <alignment horizontal="center" vertical="center" wrapText="1"/>
      <protection hidden="1"/>
    </xf>
    <xf numFmtId="0" fontId="76" fillId="38" borderId="31" xfId="0" applyFont="1" applyFill="1" applyBorder="1" applyAlignment="1" applyProtection="1">
      <alignment horizontal="center" vertical="center" wrapText="1"/>
      <protection hidden="1"/>
    </xf>
    <xf numFmtId="0" fontId="76" fillId="34" borderId="31" xfId="0" applyFont="1" applyFill="1" applyBorder="1" applyAlignment="1" applyProtection="1">
      <alignment horizontal="center" vertical="center" wrapText="1"/>
      <protection hidden="1"/>
    </xf>
    <xf numFmtId="0" fontId="0" fillId="35" borderId="30" xfId="0" applyFill="1" applyBorder="1" applyAlignment="1" applyProtection="1">
      <alignment horizontal="center" vertical="center" wrapText="1"/>
      <protection hidden="1"/>
    </xf>
    <xf numFmtId="0" fontId="0" fillId="35" borderId="12" xfId="0" applyFill="1" applyBorder="1" applyAlignment="1" applyProtection="1">
      <alignment horizontal="center" vertical="center" wrapText="1"/>
      <protection hidden="1"/>
    </xf>
    <xf numFmtId="0" fontId="84" fillId="39" borderId="32" xfId="0" applyFont="1" applyFill="1" applyBorder="1" applyAlignment="1" applyProtection="1">
      <alignment horizontal="center" vertical="center" wrapText="1"/>
      <protection hidden="1"/>
    </xf>
    <xf numFmtId="0" fontId="84" fillId="39" borderId="14" xfId="0" applyFont="1" applyFill="1" applyBorder="1" applyAlignment="1" applyProtection="1">
      <alignment horizontal="center" vertical="center" wrapText="1"/>
      <protection hidden="1"/>
    </xf>
    <xf numFmtId="0" fontId="76" fillId="33" borderId="33" xfId="0" applyFont="1" applyFill="1" applyBorder="1" applyAlignment="1" applyProtection="1">
      <alignment horizontal="center" vertical="center"/>
      <protection hidden="1"/>
    </xf>
    <xf numFmtId="0" fontId="76" fillId="33" borderId="34" xfId="0" applyFont="1" applyFill="1" applyBorder="1" applyAlignment="1" applyProtection="1">
      <alignment horizontal="center" vertical="center"/>
      <protection hidden="1"/>
    </xf>
    <xf numFmtId="0" fontId="76" fillId="33" borderId="18" xfId="0" applyFont="1" applyFill="1" applyBorder="1" applyAlignment="1" applyProtection="1">
      <alignment horizontal="center" vertical="center"/>
      <protection hidden="1"/>
    </xf>
    <xf numFmtId="0" fontId="76" fillId="34" borderId="35" xfId="0" applyFont="1" applyFill="1" applyBorder="1" applyAlignment="1" applyProtection="1">
      <alignment horizontal="center" vertical="center" wrapText="1"/>
      <protection hidden="1"/>
    </xf>
    <xf numFmtId="0" fontId="101" fillId="40" borderId="36" xfId="0" applyFont="1" applyFill="1" applyBorder="1" applyAlignment="1" applyProtection="1">
      <alignment horizontal="center" vertical="center"/>
      <protection hidden="1"/>
    </xf>
    <xf numFmtId="0" fontId="101" fillId="40" borderId="37" xfId="0" applyFont="1" applyFill="1" applyBorder="1" applyAlignment="1" applyProtection="1">
      <alignment horizontal="center" vertical="center"/>
      <protection hidden="1"/>
    </xf>
    <xf numFmtId="0" fontId="101" fillId="35" borderId="36" xfId="0" applyFont="1" applyFill="1" applyBorder="1" applyAlignment="1" applyProtection="1">
      <alignment horizontal="center" vertical="center"/>
      <protection hidden="1"/>
    </xf>
    <xf numFmtId="0" fontId="101" fillId="35" borderId="37" xfId="0" applyFont="1" applyFill="1" applyBorder="1" applyAlignment="1" applyProtection="1">
      <alignment horizontal="center" vertical="center"/>
      <protection hidden="1"/>
    </xf>
    <xf numFmtId="0" fontId="101" fillId="41" borderId="37" xfId="0" applyFont="1" applyFill="1" applyBorder="1" applyAlignment="1" applyProtection="1">
      <alignment horizontal="center" vertical="center"/>
      <protection hidden="1"/>
    </xf>
    <xf numFmtId="0" fontId="101" fillId="19" borderId="36" xfId="0" applyFont="1" applyFill="1" applyBorder="1" applyAlignment="1" applyProtection="1">
      <alignment horizontal="center" vertical="center"/>
      <protection hidden="1"/>
    </xf>
    <xf numFmtId="0" fontId="101" fillId="19" borderId="37" xfId="0" applyFont="1" applyFill="1" applyBorder="1" applyAlignment="1" applyProtection="1">
      <alignment horizontal="center" vertical="center"/>
      <protection hidden="1"/>
    </xf>
    <xf numFmtId="0" fontId="101" fillId="19" borderId="38" xfId="0" applyFont="1" applyFill="1" applyBorder="1" applyAlignment="1" applyProtection="1">
      <alignment horizontal="center" vertical="center"/>
      <protection hidden="1"/>
    </xf>
    <xf numFmtId="0" fontId="101" fillId="37" borderId="36" xfId="0" applyFont="1" applyFill="1" applyBorder="1" applyAlignment="1" applyProtection="1">
      <alignment horizontal="center" vertical="center"/>
      <protection hidden="1"/>
    </xf>
    <xf numFmtId="0" fontId="101" fillId="37" borderId="37" xfId="0" applyFont="1" applyFill="1" applyBorder="1" applyAlignment="1" applyProtection="1">
      <alignment horizontal="center" vertical="center"/>
      <protection hidden="1"/>
    </xf>
    <xf numFmtId="0" fontId="101" fillId="37" borderId="38" xfId="0" applyFont="1" applyFill="1" applyBorder="1" applyAlignment="1" applyProtection="1">
      <alignment horizontal="center" vertical="center"/>
      <protection hidden="1"/>
    </xf>
    <xf numFmtId="0" fontId="76" fillId="38" borderId="39" xfId="0" applyFont="1" applyFill="1" applyBorder="1" applyAlignment="1" applyProtection="1">
      <alignment horizontal="center" vertical="center" wrapText="1"/>
      <protection hidden="1"/>
    </xf>
    <xf numFmtId="0" fontId="102" fillId="2" borderId="0" xfId="53" applyFont="1" applyFill="1" applyAlignment="1" applyProtection="1">
      <alignment horizontal="center" vertical="center"/>
      <protection hidden="1"/>
    </xf>
    <xf numFmtId="49" fontId="76" fillId="35" borderId="26" xfId="0" applyNumberFormat="1" applyFont="1" applyFill="1" applyBorder="1" applyAlignment="1" applyProtection="1">
      <alignment horizontal="center" vertical="center"/>
      <protection hidden="1" locked="0"/>
    </xf>
    <xf numFmtId="49" fontId="76" fillId="35" borderId="22" xfId="0" applyNumberFormat="1" applyFont="1" applyFill="1" applyBorder="1" applyAlignment="1" applyProtection="1">
      <alignment horizontal="center" vertical="center"/>
      <protection hidden="1" locked="0"/>
    </xf>
    <xf numFmtId="0" fontId="78" fillId="13" borderId="0" xfId="0" applyFont="1" applyFill="1" applyBorder="1" applyAlignment="1" applyProtection="1">
      <alignment horizontal="center"/>
      <protection hidden="1"/>
    </xf>
    <xf numFmtId="0" fontId="80" fillId="13" borderId="0" xfId="0" applyFont="1" applyFill="1" applyBorder="1" applyAlignment="1" applyProtection="1">
      <alignment horizontal="center"/>
      <protection hidden="1"/>
    </xf>
    <xf numFmtId="0" fontId="76" fillId="34" borderId="23" xfId="0" applyFont="1" applyFill="1" applyBorder="1" applyAlignment="1" applyProtection="1">
      <alignment horizontal="center" vertical="center"/>
      <protection hidden="1"/>
    </xf>
    <xf numFmtId="0" fontId="76" fillId="34" borderId="24" xfId="0" applyFont="1" applyFill="1" applyBorder="1" applyAlignment="1" applyProtection="1">
      <alignment horizontal="center" vertical="center"/>
      <protection hidden="1"/>
    </xf>
    <xf numFmtId="0" fontId="80" fillId="34" borderId="40" xfId="0" applyFont="1" applyFill="1" applyBorder="1" applyAlignment="1" applyProtection="1">
      <alignment horizontal="center"/>
      <protection hidden="1" locked="0"/>
    </xf>
    <xf numFmtId="0" fontId="80" fillId="34" borderId="16" xfId="0" applyFont="1" applyFill="1" applyBorder="1" applyAlignment="1" applyProtection="1">
      <alignment horizontal="center"/>
      <protection hidden="1" locked="0"/>
    </xf>
    <xf numFmtId="0" fontId="80" fillId="34" borderId="17" xfId="0" applyFont="1" applyFill="1" applyBorder="1" applyAlignment="1" applyProtection="1">
      <alignment horizontal="center"/>
      <protection hidden="1" locked="0"/>
    </xf>
    <xf numFmtId="0" fontId="69" fillId="6" borderId="41" xfId="0" applyFont="1" applyFill="1" applyBorder="1" applyAlignment="1" applyProtection="1">
      <alignment horizontal="center" vertical="center" wrapText="1"/>
      <protection hidden="1"/>
    </xf>
    <xf numFmtId="0" fontId="99" fillId="4" borderId="42" xfId="0" applyFont="1" applyFill="1" applyBorder="1" applyAlignment="1" applyProtection="1">
      <alignment horizontal="center" vertical="center" wrapText="1"/>
      <protection hidden="1"/>
    </xf>
    <xf numFmtId="0" fontId="99" fillId="4" borderId="0" xfId="0" applyFont="1" applyFill="1" applyBorder="1" applyAlignment="1" applyProtection="1">
      <alignment horizontal="center" vertical="center" wrapText="1"/>
      <protection hidden="1"/>
    </xf>
    <xf numFmtId="0" fontId="103" fillId="42" borderId="0" xfId="0" applyFont="1" applyFill="1" applyBorder="1" applyAlignment="1" applyProtection="1">
      <alignment horizontal="center" vertical="center" wrapText="1"/>
      <protection hidden="1"/>
    </xf>
    <xf numFmtId="0" fontId="76" fillId="13" borderId="0" xfId="0" applyFont="1" applyFill="1" applyBorder="1" applyAlignment="1" applyProtection="1">
      <alignment horizontal="center" vertical="center"/>
      <protection hidden="1"/>
    </xf>
    <xf numFmtId="20" fontId="76" fillId="13" borderId="0" xfId="0" applyNumberFormat="1" applyFont="1" applyFill="1" applyBorder="1" applyAlignment="1" applyProtection="1">
      <alignment horizontal="center" vertical="center"/>
      <protection hidden="1"/>
    </xf>
    <xf numFmtId="0" fontId="104" fillId="20" borderId="43" xfId="0" applyFont="1" applyFill="1" applyBorder="1" applyAlignment="1" applyProtection="1">
      <alignment horizontal="center"/>
      <protection hidden="1"/>
    </xf>
    <xf numFmtId="0" fontId="104" fillId="20" borderId="41" xfId="0" applyFont="1" applyFill="1" applyBorder="1" applyAlignment="1" applyProtection="1">
      <alignment horizontal="center"/>
      <protection hidden="1"/>
    </xf>
    <xf numFmtId="0" fontId="104" fillId="20" borderId="44" xfId="0" applyFont="1" applyFill="1" applyBorder="1" applyAlignment="1" applyProtection="1">
      <alignment horizontal="center"/>
      <protection hidden="1"/>
    </xf>
    <xf numFmtId="0" fontId="104" fillId="20" borderId="45" xfId="0" applyFont="1" applyFill="1" applyBorder="1" applyAlignment="1" applyProtection="1">
      <alignment horizontal="center"/>
      <protection hidden="1"/>
    </xf>
    <xf numFmtId="0" fontId="50" fillId="34" borderId="46" xfId="0" applyFont="1" applyFill="1" applyBorder="1" applyAlignment="1" applyProtection="1">
      <alignment horizontal="center"/>
      <protection hidden="1"/>
    </xf>
    <xf numFmtId="0" fontId="50" fillId="34" borderId="19" xfId="0" applyFont="1" applyFill="1" applyBorder="1" applyAlignment="1" applyProtection="1">
      <alignment horizontal="center"/>
      <protection hidden="1"/>
    </xf>
    <xf numFmtId="0" fontId="84" fillId="4" borderId="0" xfId="0" applyFont="1" applyFill="1" applyBorder="1" applyAlignment="1" applyProtection="1">
      <alignment horizontal="center" vertical="center" wrapText="1"/>
      <protection hidden="1"/>
    </xf>
    <xf numFmtId="0" fontId="84" fillId="4" borderId="13" xfId="0" applyFont="1" applyFill="1" applyBorder="1" applyAlignment="1" applyProtection="1">
      <alignment horizontal="center" vertical="center" wrapText="1"/>
      <protection hidden="1"/>
    </xf>
    <xf numFmtId="0" fontId="76" fillId="34" borderId="46" xfId="0" applyFont="1" applyFill="1" applyBorder="1" applyAlignment="1" applyProtection="1">
      <alignment horizontal="center" vertical="center"/>
      <protection hidden="1"/>
    </xf>
    <xf numFmtId="0" fontId="76" fillId="34" borderId="19" xfId="0" applyFont="1" applyFill="1" applyBorder="1" applyAlignment="1" applyProtection="1">
      <alignment horizontal="center" vertical="center"/>
      <protection hidden="1"/>
    </xf>
    <xf numFmtId="0" fontId="105" fillId="34" borderId="12" xfId="0" applyFont="1" applyFill="1" applyBorder="1" applyAlignment="1" applyProtection="1">
      <alignment horizontal="center" vertical="center"/>
      <protection hidden="1"/>
    </xf>
    <xf numFmtId="0" fontId="105" fillId="34" borderId="10" xfId="0" applyFont="1" applyFill="1" applyBorder="1" applyAlignment="1" applyProtection="1">
      <alignment horizontal="center" vertical="center"/>
      <protection hidden="1"/>
    </xf>
    <xf numFmtId="0" fontId="106" fillId="13" borderId="0" xfId="0" applyFont="1" applyFill="1" applyAlignment="1" applyProtection="1">
      <alignment horizontal="center" vertical="center"/>
      <protection hidden="1"/>
    </xf>
    <xf numFmtId="0" fontId="0" fillId="34" borderId="26" xfId="0" applyFill="1" applyBorder="1" applyAlignment="1" applyProtection="1">
      <alignment horizontal="center" vertical="center"/>
      <protection hidden="1"/>
    </xf>
    <xf numFmtId="0" fontId="0" fillId="34" borderId="21" xfId="0" applyFill="1" applyBorder="1" applyAlignment="1" applyProtection="1">
      <alignment horizontal="center" vertical="center"/>
      <protection hidden="1"/>
    </xf>
    <xf numFmtId="0" fontId="0" fillId="38" borderId="36" xfId="0" applyFill="1" applyBorder="1" applyAlignment="1" applyProtection="1">
      <alignment horizontal="center"/>
      <protection hidden="1"/>
    </xf>
    <xf numFmtId="0" fontId="0" fillId="38" borderId="38" xfId="0" applyFill="1" applyBorder="1" applyAlignment="1" applyProtection="1">
      <alignment horizontal="center"/>
      <protection hidden="1"/>
    </xf>
    <xf numFmtId="0" fontId="80" fillId="13" borderId="0" xfId="0" applyFont="1" applyFill="1" applyAlignment="1" applyProtection="1">
      <alignment horizontal="center"/>
      <protection hidden="1"/>
    </xf>
    <xf numFmtId="0" fontId="107" fillId="34" borderId="12" xfId="0" applyFont="1" applyFill="1" applyBorder="1" applyAlignment="1" applyProtection="1">
      <alignment horizontal="center" vertical="center" textRotation="90"/>
      <protection hidden="1"/>
    </xf>
    <xf numFmtId="0" fontId="108" fillId="35" borderId="47" xfId="0" applyFont="1" applyFill="1" applyBorder="1" applyAlignment="1" applyProtection="1">
      <alignment horizontal="center"/>
      <protection hidden="1"/>
    </xf>
    <xf numFmtId="0" fontId="108" fillId="35" borderId="48" xfId="0" applyFont="1" applyFill="1" applyBorder="1" applyAlignment="1" applyProtection="1">
      <alignment horizontal="center"/>
      <protection hidden="1"/>
    </xf>
    <xf numFmtId="0" fontId="79" fillId="0" borderId="29" xfId="0" applyFont="1" applyBorder="1" applyAlignment="1" applyProtection="1">
      <alignment horizontal="center"/>
      <protection hidden="1"/>
    </xf>
    <xf numFmtId="0" fontId="79" fillId="0" borderId="0" xfId="0" applyFont="1" applyBorder="1" applyAlignment="1" applyProtection="1">
      <alignment horizontal="center"/>
      <protection hidden="1"/>
    </xf>
    <xf numFmtId="0" fontId="79" fillId="0" borderId="13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0" fillId="4" borderId="10" xfId="0" applyFill="1" applyBorder="1" applyAlignment="1" applyProtection="1">
      <alignment horizontal="center" vertical="center"/>
      <protection hidden="1"/>
    </xf>
    <xf numFmtId="0" fontId="0" fillId="7" borderId="10" xfId="0" applyFill="1" applyBorder="1" applyAlignment="1" applyProtection="1">
      <alignment horizontal="center" vertical="center"/>
      <protection hidden="1"/>
    </xf>
    <xf numFmtId="0" fontId="109" fillId="0" borderId="26" xfId="0" applyFont="1" applyBorder="1" applyAlignment="1" applyProtection="1">
      <alignment horizontal="right" vertical="center"/>
      <protection hidden="1"/>
    </xf>
    <xf numFmtId="0" fontId="109" fillId="0" borderId="21" xfId="0" applyFont="1" applyBorder="1" applyAlignment="1" applyProtection="1">
      <alignment horizontal="right" vertical="center"/>
      <protection hidden="1"/>
    </xf>
    <xf numFmtId="0" fontId="76" fillId="6" borderId="27" xfId="0" applyFont="1" applyFill="1" applyBorder="1" applyAlignment="1" applyProtection="1">
      <alignment horizontal="center" vertical="center"/>
      <protection hidden="1"/>
    </xf>
    <xf numFmtId="0" fontId="76" fillId="6" borderId="48" xfId="0" applyFont="1" applyFill="1" applyBorder="1" applyAlignment="1" applyProtection="1">
      <alignment horizontal="center" vertical="center"/>
      <protection hidden="1"/>
    </xf>
    <xf numFmtId="0" fontId="76" fillId="6" borderId="25" xfId="0" applyFont="1" applyFill="1" applyBorder="1" applyAlignment="1" applyProtection="1">
      <alignment horizontal="center" vertical="center"/>
      <protection hidden="1"/>
    </xf>
    <xf numFmtId="0" fontId="110" fillId="33" borderId="10" xfId="0" applyFont="1" applyFill="1" applyBorder="1" applyAlignment="1" applyProtection="1">
      <alignment horizontal="center" vertical="center"/>
      <protection hidden="1"/>
    </xf>
    <xf numFmtId="0" fontId="110" fillId="33" borderId="11" xfId="0" applyFont="1" applyFill="1" applyBorder="1" applyAlignment="1" applyProtection="1">
      <alignment horizontal="center" vertical="center"/>
      <protection hidden="1"/>
    </xf>
    <xf numFmtId="0" fontId="84" fillId="0" borderId="33" xfId="0" applyFont="1" applyBorder="1" applyAlignment="1" applyProtection="1">
      <alignment horizontal="center" vertical="center" wrapText="1"/>
      <protection hidden="1"/>
    </xf>
    <xf numFmtId="0" fontId="84" fillId="0" borderId="15" xfId="0" applyFont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84" fillId="0" borderId="10" xfId="0" applyFont="1" applyBorder="1" applyAlignment="1" applyProtection="1">
      <alignment horizontal="center" vertical="center" wrapText="1"/>
      <protection hidden="1"/>
    </xf>
    <xf numFmtId="0" fontId="76" fillId="0" borderId="49" xfId="0" applyFont="1" applyBorder="1" applyAlignment="1" applyProtection="1">
      <alignment horizontal="center" vertical="center"/>
      <protection hidden="1"/>
    </xf>
    <xf numFmtId="0" fontId="76" fillId="0" borderId="50" xfId="0" applyFont="1" applyBorder="1" applyAlignment="1" applyProtection="1">
      <alignment horizontal="center" vertical="center"/>
      <protection hidden="1"/>
    </xf>
    <xf numFmtId="0" fontId="76" fillId="0" borderId="30" xfId="0" applyFont="1" applyBorder="1" applyAlignment="1" applyProtection="1">
      <alignment horizontal="center" vertical="center"/>
      <protection hidden="1"/>
    </xf>
    <xf numFmtId="0" fontId="111" fillId="33" borderId="33" xfId="0" applyFont="1" applyFill="1" applyBorder="1" applyAlignment="1" applyProtection="1">
      <alignment horizontal="center" vertical="center"/>
      <protection hidden="1"/>
    </xf>
    <xf numFmtId="0" fontId="111" fillId="33" borderId="34" xfId="0" applyFont="1" applyFill="1" applyBorder="1" applyAlignment="1" applyProtection="1">
      <alignment horizontal="center" vertical="center"/>
      <protection hidden="1"/>
    </xf>
    <xf numFmtId="0" fontId="111" fillId="33" borderId="15" xfId="0" applyFont="1" applyFill="1" applyBorder="1" applyAlignment="1" applyProtection="1">
      <alignment horizontal="center" vertical="center"/>
      <protection hidden="1"/>
    </xf>
    <xf numFmtId="0" fontId="76" fillId="0" borderId="33" xfId="0" applyFont="1" applyBorder="1" applyAlignment="1" applyProtection="1">
      <alignment horizontal="right" vertical="center"/>
      <protection hidden="1"/>
    </xf>
    <xf numFmtId="0" fontId="76" fillId="0" borderId="34" xfId="0" applyFont="1" applyBorder="1" applyAlignment="1" applyProtection="1">
      <alignment horizontal="right" vertical="center"/>
      <protection hidden="1"/>
    </xf>
    <xf numFmtId="49" fontId="76" fillId="4" borderId="51" xfId="0" applyNumberFormat="1" applyFont="1" applyFill="1" applyBorder="1" applyAlignment="1" applyProtection="1">
      <alignment horizontal="center" vertical="center"/>
      <protection hidden="1"/>
    </xf>
    <xf numFmtId="0" fontId="76" fillId="4" borderId="52" xfId="0" applyFont="1" applyFill="1" applyBorder="1" applyAlignment="1" applyProtection="1">
      <alignment horizontal="center" vertical="center"/>
      <protection hidden="1"/>
    </xf>
    <xf numFmtId="0" fontId="112" fillId="0" borderId="0" xfId="53" applyFont="1" applyBorder="1" applyAlignment="1" applyProtection="1">
      <alignment horizontal="center" vertical="center"/>
      <protection hidden="1"/>
    </xf>
    <xf numFmtId="0" fontId="76" fillId="6" borderId="53" xfId="0" applyFont="1" applyFill="1" applyBorder="1" applyAlignment="1" applyProtection="1">
      <alignment horizontal="center" vertical="center"/>
      <protection hidden="1"/>
    </xf>
    <xf numFmtId="0" fontId="76" fillId="0" borderId="12" xfId="0" applyFont="1" applyBorder="1" applyAlignment="1" applyProtection="1">
      <alignment horizontal="center" vertical="center"/>
      <protection hidden="1"/>
    </xf>
    <xf numFmtId="0" fontId="76" fillId="33" borderId="54" xfId="0" applyFont="1" applyFill="1" applyBorder="1" applyAlignment="1" applyProtection="1">
      <alignment horizontal="center" vertical="center"/>
      <protection hidden="1"/>
    </xf>
    <xf numFmtId="0" fontId="76" fillId="33" borderId="55" xfId="0" applyFont="1" applyFill="1" applyBorder="1" applyAlignment="1" applyProtection="1">
      <alignment horizontal="center" vertical="center"/>
      <protection hidden="1"/>
    </xf>
    <xf numFmtId="0" fontId="76" fillId="33" borderId="10" xfId="0" applyFont="1" applyFill="1" applyBorder="1" applyAlignment="1" applyProtection="1">
      <alignment horizontal="center" vertical="center" wrapText="1"/>
      <protection hidden="1"/>
    </xf>
    <xf numFmtId="0" fontId="76" fillId="33" borderId="11" xfId="0" applyFont="1" applyFill="1" applyBorder="1" applyAlignment="1" applyProtection="1">
      <alignment horizontal="center" vertical="center" wrapText="1"/>
      <protection hidden="1"/>
    </xf>
    <xf numFmtId="0" fontId="105" fillId="0" borderId="33" xfId="0" applyFont="1" applyBorder="1" applyAlignment="1" applyProtection="1">
      <alignment horizontal="right" vertical="center" wrapText="1"/>
      <protection hidden="1"/>
    </xf>
    <xf numFmtId="0" fontId="105" fillId="0" borderId="34" xfId="0" applyFont="1" applyBorder="1" applyAlignment="1" applyProtection="1">
      <alignment horizontal="right" vertical="center" wrapText="1"/>
      <protection hidden="1"/>
    </xf>
    <xf numFmtId="0" fontId="105" fillId="0" borderId="15" xfId="0" applyFont="1" applyBorder="1" applyAlignment="1" applyProtection="1">
      <alignment horizontal="right" vertical="center" wrapText="1"/>
      <protection hidden="1"/>
    </xf>
    <xf numFmtId="0" fontId="79" fillId="0" borderId="29" xfId="0" applyFont="1" applyBorder="1" applyAlignment="1" applyProtection="1">
      <alignment horizontal="right"/>
      <protection hidden="1"/>
    </xf>
    <xf numFmtId="0" fontId="79" fillId="0" borderId="0" xfId="0" applyFont="1" applyBorder="1" applyAlignment="1" applyProtection="1">
      <alignment horizontal="right"/>
      <protection hidden="1"/>
    </xf>
    <xf numFmtId="0" fontId="80" fillId="0" borderId="29" xfId="0" applyFont="1" applyBorder="1" applyAlignment="1" applyProtection="1">
      <alignment horizontal="center"/>
      <protection hidden="1"/>
    </xf>
    <xf numFmtId="0" fontId="80" fillId="0" borderId="0" xfId="0" applyFont="1" applyBorder="1" applyAlignment="1" applyProtection="1">
      <alignment horizontal="center"/>
      <protection hidden="1"/>
    </xf>
    <xf numFmtId="0" fontId="80" fillId="0" borderId="13" xfId="0" applyFont="1" applyBorder="1" applyAlignment="1" applyProtection="1">
      <alignment horizontal="center"/>
      <protection hidden="1"/>
    </xf>
    <xf numFmtId="0" fontId="111" fillId="0" borderId="33" xfId="0" applyFont="1" applyBorder="1" applyAlignment="1" applyProtection="1">
      <alignment horizontal="center" vertical="center"/>
      <protection hidden="1"/>
    </xf>
    <xf numFmtId="0" fontId="111" fillId="0" borderId="34" xfId="0" applyFont="1" applyBorder="1" applyAlignment="1" applyProtection="1">
      <alignment horizontal="center" vertical="center"/>
      <protection hidden="1"/>
    </xf>
    <xf numFmtId="0" fontId="111" fillId="0" borderId="15" xfId="0" applyFont="1" applyBorder="1" applyAlignment="1" applyProtection="1">
      <alignment horizontal="center" vertical="center"/>
      <protection hidden="1"/>
    </xf>
    <xf numFmtId="0" fontId="76" fillId="0" borderId="29" xfId="0" applyFont="1" applyBorder="1" applyAlignment="1" applyProtection="1">
      <alignment horizontal="center"/>
      <protection hidden="1"/>
    </xf>
    <xf numFmtId="0" fontId="76" fillId="0" borderId="0" xfId="0" applyFont="1" applyBorder="1" applyAlignment="1" applyProtection="1">
      <alignment horizontal="center"/>
      <protection hidden="1"/>
    </xf>
    <xf numFmtId="0" fontId="76" fillId="0" borderId="13" xfId="0" applyFont="1" applyBorder="1" applyAlignment="1" applyProtection="1">
      <alignment horizontal="center"/>
      <protection hidden="1"/>
    </xf>
    <xf numFmtId="0" fontId="84" fillId="0" borderId="33" xfId="0" applyFont="1" applyBorder="1" applyAlignment="1" applyProtection="1">
      <alignment horizontal="right" vertical="center" wrapText="1"/>
      <protection hidden="1"/>
    </xf>
    <xf numFmtId="0" fontId="84" fillId="0" borderId="15" xfId="0" applyFont="1" applyBorder="1" applyAlignment="1" applyProtection="1">
      <alignment horizontal="right" vertical="center" wrapText="1"/>
      <protection hidden="1"/>
    </xf>
    <xf numFmtId="0" fontId="96" fillId="0" borderId="10" xfId="0" applyFont="1" applyBorder="1" applyAlignment="1" applyProtection="1">
      <alignment horizontal="center" vertical="center" wrapText="1"/>
      <protection hidden="1"/>
    </xf>
    <xf numFmtId="0" fontId="96" fillId="0" borderId="11" xfId="0" applyFont="1" applyBorder="1" applyAlignment="1" applyProtection="1">
      <alignment horizontal="center" vertical="center" wrapText="1"/>
      <protection hidden="1"/>
    </xf>
    <xf numFmtId="0" fontId="96" fillId="33" borderId="10" xfId="0" applyFont="1" applyFill="1" applyBorder="1" applyAlignment="1" applyProtection="1">
      <alignment horizontal="center" vertical="center" wrapText="1"/>
      <protection hidden="1"/>
    </xf>
    <xf numFmtId="0" fontId="96" fillId="33" borderId="11" xfId="0" applyFont="1" applyFill="1" applyBorder="1" applyAlignment="1" applyProtection="1">
      <alignment horizontal="center" vertical="center" wrapText="1"/>
      <protection hidden="1"/>
    </xf>
    <xf numFmtId="0" fontId="113" fillId="33" borderId="10" xfId="0" applyFont="1" applyFill="1" applyBorder="1" applyAlignment="1" applyProtection="1">
      <alignment horizontal="center" vertical="center"/>
      <protection hidden="1"/>
    </xf>
    <xf numFmtId="0" fontId="113" fillId="33" borderId="11" xfId="0" applyFont="1" applyFill="1" applyBorder="1" applyAlignment="1" applyProtection="1">
      <alignment horizontal="center" vertical="center"/>
      <protection hidden="1"/>
    </xf>
    <xf numFmtId="0" fontId="80" fillId="34" borderId="40" xfId="0" applyFont="1" applyFill="1" applyBorder="1" applyAlignment="1" applyProtection="1">
      <alignment horizontal="center"/>
      <protection hidden="1"/>
    </xf>
    <xf numFmtId="0" fontId="80" fillId="34" borderId="16" xfId="0" applyFont="1" applyFill="1" applyBorder="1" applyAlignment="1" applyProtection="1">
      <alignment horizontal="center"/>
      <protection hidden="1"/>
    </xf>
    <xf numFmtId="0" fontId="80" fillId="34" borderId="17" xfId="0" applyFont="1" applyFill="1" applyBorder="1" applyAlignment="1" applyProtection="1">
      <alignment horizontal="center"/>
      <protection hidden="1"/>
    </xf>
    <xf numFmtId="0" fontId="101" fillId="41" borderId="38" xfId="0" applyFont="1" applyFill="1" applyBorder="1" applyAlignment="1" applyProtection="1">
      <alignment horizontal="center" vertical="center"/>
      <protection hidden="1"/>
    </xf>
    <xf numFmtId="0" fontId="79" fillId="0" borderId="28" xfId="0" applyFont="1" applyBorder="1" applyAlignment="1" applyProtection="1">
      <alignment horizontal="center"/>
      <protection hidden="1"/>
    </xf>
    <xf numFmtId="0" fontId="79" fillId="0" borderId="16" xfId="0" applyFont="1" applyBorder="1" applyAlignment="1" applyProtection="1">
      <alignment horizontal="center"/>
      <protection hidden="1"/>
    </xf>
    <xf numFmtId="0" fontId="97" fillId="0" borderId="33" xfId="0" applyFont="1" applyBorder="1" applyAlignment="1" applyProtection="1">
      <alignment horizontal="right" vertical="center" wrapText="1"/>
      <protection hidden="1"/>
    </xf>
    <xf numFmtId="0" fontId="97" fillId="0" borderId="15" xfId="0" applyFont="1" applyBorder="1" applyAlignment="1" applyProtection="1">
      <alignment horizontal="right" vertical="center" wrapText="1"/>
      <protection hidden="1"/>
    </xf>
    <xf numFmtId="0" fontId="105" fillId="0" borderId="26" xfId="0" applyFont="1" applyBorder="1" applyAlignment="1" applyProtection="1">
      <alignment horizontal="right" vertical="center"/>
      <protection hidden="1"/>
    </xf>
    <xf numFmtId="0" fontId="105" fillId="0" borderId="21" xfId="0" applyFont="1" applyBorder="1" applyAlignment="1" applyProtection="1">
      <alignment horizontal="right" vertical="center"/>
      <protection hidden="1"/>
    </xf>
    <xf numFmtId="0" fontId="76" fillId="0" borderId="44" xfId="0" applyFont="1" applyBorder="1" applyAlignment="1" applyProtection="1">
      <alignment horizontal="center" vertical="center"/>
      <protection hidden="1"/>
    </xf>
    <xf numFmtId="0" fontId="76" fillId="0" borderId="45" xfId="0" applyFont="1" applyBorder="1" applyAlignment="1" applyProtection="1">
      <alignment horizontal="center" vertical="center"/>
      <protection hidden="1"/>
    </xf>
    <xf numFmtId="0" fontId="76" fillId="0" borderId="56" xfId="0" applyFont="1" applyBorder="1" applyAlignment="1" applyProtection="1">
      <alignment horizontal="center" vertical="center"/>
      <protection hidden="1"/>
    </xf>
    <xf numFmtId="0" fontId="111" fillId="0" borderId="14" xfId="0" applyFont="1" applyBorder="1" applyAlignment="1" applyProtection="1">
      <alignment horizontal="center" vertical="center"/>
      <protection hidden="1"/>
    </xf>
    <xf numFmtId="0" fontId="76" fillId="0" borderId="1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97" fillId="0" borderId="14" xfId="0" applyFont="1" applyBorder="1" applyAlignment="1" applyProtection="1">
      <alignment horizontal="right" vertical="center" wrapText="1"/>
      <protection hidden="1"/>
    </xf>
    <xf numFmtId="0" fontId="84" fillId="0" borderId="10" xfId="0" applyFont="1" applyBorder="1" applyAlignment="1" applyProtection="1">
      <alignment horizontal="right" vertical="center"/>
      <protection hidden="1"/>
    </xf>
    <xf numFmtId="0" fontId="76" fillId="6" borderId="14" xfId="0" applyFont="1" applyFill="1" applyBorder="1" applyAlignment="1" applyProtection="1">
      <alignment horizontal="center" vertical="center"/>
      <protection hidden="1"/>
    </xf>
    <xf numFmtId="0" fontId="76" fillId="6" borderId="34" xfId="0" applyFont="1" applyFill="1" applyBorder="1" applyAlignment="1" applyProtection="1">
      <alignment horizontal="center" vertical="center"/>
      <protection hidden="1"/>
    </xf>
    <xf numFmtId="0" fontId="76" fillId="6" borderId="15" xfId="0" applyFont="1" applyFill="1" applyBorder="1" applyAlignment="1" applyProtection="1">
      <alignment horizontal="center" vertical="center"/>
      <protection hidden="1"/>
    </xf>
    <xf numFmtId="0" fontId="76" fillId="0" borderId="12" xfId="0" applyFont="1" applyBorder="1" applyAlignment="1" applyProtection="1">
      <alignment horizontal="center" vertical="center" wrapText="1"/>
      <protection hidden="1"/>
    </xf>
    <xf numFmtId="0" fontId="76" fillId="0" borderId="10" xfId="0" applyFont="1" applyBorder="1" applyAlignment="1" applyProtection="1">
      <alignment horizontal="center" vertical="center" wrapText="1"/>
      <protection hidden="1"/>
    </xf>
    <xf numFmtId="0" fontId="76" fillId="6" borderId="21" xfId="0" applyFont="1" applyFill="1" applyBorder="1" applyAlignment="1" applyProtection="1">
      <alignment horizontal="center" vertical="center"/>
      <protection hidden="1"/>
    </xf>
    <xf numFmtId="0" fontId="76" fillId="6" borderId="22" xfId="0" applyFont="1" applyFill="1" applyBorder="1" applyAlignment="1" applyProtection="1">
      <alignment horizontal="center" vertical="center"/>
      <protection hidden="1"/>
    </xf>
    <xf numFmtId="0" fontId="109" fillId="0" borderId="26" xfId="0" applyFont="1" applyBorder="1" applyAlignment="1" applyProtection="1">
      <alignment horizontal="center" vertical="center"/>
      <protection hidden="1"/>
    </xf>
    <xf numFmtId="0" fontId="109" fillId="0" borderId="21" xfId="0" applyFont="1" applyBorder="1" applyAlignment="1" applyProtection="1">
      <alignment horizontal="center" vertical="center"/>
      <protection hidden="1"/>
    </xf>
    <xf numFmtId="0" fontId="114" fillId="0" borderId="10" xfId="0" applyFont="1" applyBorder="1" applyAlignment="1" applyProtection="1">
      <alignment horizontal="center" vertical="center" wrapText="1"/>
      <protection hidden="1"/>
    </xf>
    <xf numFmtId="0" fontId="114" fillId="0" borderId="11" xfId="0" applyFont="1" applyBorder="1" applyAlignment="1" applyProtection="1">
      <alignment horizontal="center" vertical="center" wrapText="1"/>
      <protection hidden="1"/>
    </xf>
    <xf numFmtId="0" fontId="115" fillId="0" borderId="19" xfId="0" applyFont="1" applyBorder="1" applyAlignment="1" applyProtection="1">
      <alignment horizontal="center" vertical="center"/>
      <protection hidden="1"/>
    </xf>
    <xf numFmtId="0" fontId="115" fillId="0" borderId="20" xfId="0" applyFont="1" applyBorder="1" applyAlignment="1" applyProtection="1">
      <alignment horizontal="center" vertical="center"/>
      <protection hidden="1"/>
    </xf>
    <xf numFmtId="0" fontId="76" fillId="0" borderId="19" xfId="0" applyFont="1" applyBorder="1" applyAlignment="1" applyProtection="1">
      <alignment horizontal="center" vertical="center" wrapText="1"/>
      <protection hidden="1"/>
    </xf>
    <xf numFmtId="0" fontId="76" fillId="0" borderId="46" xfId="0" applyFont="1" applyBorder="1" applyAlignment="1" applyProtection="1">
      <alignment horizontal="center" vertical="center" wrapText="1"/>
      <protection hidden="1"/>
    </xf>
    <xf numFmtId="0" fontId="116" fillId="13" borderId="0" xfId="0" applyFont="1" applyFill="1" applyAlignment="1" applyProtection="1">
      <alignment horizontal="center" vertical="center"/>
      <protection hidden="1"/>
    </xf>
    <xf numFmtId="0" fontId="88" fillId="13" borderId="0" xfId="0" applyFont="1" applyFill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323850</xdr:colOff>
      <xdr:row>1</xdr:row>
      <xdr:rowOff>400050</xdr:rowOff>
    </xdr:from>
    <xdr:to>
      <xdr:col>14</xdr:col>
      <xdr:colOff>323850</xdr:colOff>
      <xdr:row>6</xdr:row>
      <xdr:rowOff>9525</xdr:rowOff>
    </xdr:to>
    <xdr:pic>
      <xdr:nvPicPr>
        <xdr:cNvPr id="1" name="Picture 1" descr="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81050"/>
          <a:ext cx="11430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152400</xdr:colOff>
      <xdr:row>2</xdr:row>
      <xdr:rowOff>66675</xdr:rowOff>
    </xdr:from>
    <xdr:to>
      <xdr:col>24</xdr:col>
      <xdr:colOff>209550</xdr:colOff>
      <xdr:row>6</xdr:row>
      <xdr:rowOff>95250</xdr:rowOff>
    </xdr:to>
    <xdr:pic>
      <xdr:nvPicPr>
        <xdr:cNvPr id="2" name="Picture 4" descr="UTFs BLOGUTF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0" y="857250"/>
          <a:ext cx="12001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209550</xdr:colOff>
      <xdr:row>0</xdr:row>
      <xdr:rowOff>219075</xdr:rowOff>
    </xdr:from>
    <xdr:to>
      <xdr:col>12</xdr:col>
      <xdr:colOff>323850</xdr:colOff>
      <xdr:row>2</xdr:row>
      <xdr:rowOff>47625</xdr:rowOff>
    </xdr:to>
    <xdr:pic>
      <xdr:nvPicPr>
        <xdr:cNvPr id="1" name="Picture 3" descr="SSA_NEW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219075"/>
          <a:ext cx="1743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0</xdr:row>
      <xdr:rowOff>190500</xdr:rowOff>
    </xdr:from>
    <xdr:to>
      <xdr:col>9</xdr:col>
      <xdr:colOff>485775</xdr:colOff>
      <xdr:row>2</xdr:row>
      <xdr:rowOff>57150</xdr:rowOff>
    </xdr:to>
    <xdr:pic>
      <xdr:nvPicPr>
        <xdr:cNvPr id="1" name="Picture 3" descr="SSA_NEW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0500"/>
          <a:ext cx="1524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114300</xdr:rowOff>
    </xdr:from>
    <xdr:to>
      <xdr:col>10</xdr:col>
      <xdr:colOff>114300</xdr:colOff>
      <xdr:row>2</xdr:row>
      <xdr:rowOff>47625</xdr:rowOff>
    </xdr:to>
    <xdr:pic>
      <xdr:nvPicPr>
        <xdr:cNvPr id="1" name="Picture 3" descr="SSA_NEW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14300"/>
          <a:ext cx="14382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1</xdr:row>
      <xdr:rowOff>0</xdr:rowOff>
    </xdr:from>
    <xdr:to>
      <xdr:col>10</xdr:col>
      <xdr:colOff>66675</xdr:colOff>
      <xdr:row>2</xdr:row>
      <xdr:rowOff>114300</xdr:rowOff>
    </xdr:to>
    <xdr:pic>
      <xdr:nvPicPr>
        <xdr:cNvPr id="1" name="Picture 3" descr="SSA_NEW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209550"/>
          <a:ext cx="1419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1</xdr:row>
      <xdr:rowOff>0</xdr:rowOff>
    </xdr:from>
    <xdr:to>
      <xdr:col>9</xdr:col>
      <xdr:colOff>457200</xdr:colOff>
      <xdr:row>2</xdr:row>
      <xdr:rowOff>152400</xdr:rowOff>
    </xdr:to>
    <xdr:pic>
      <xdr:nvPicPr>
        <xdr:cNvPr id="1" name="Picture 3" descr="SSA_NEW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52400"/>
          <a:ext cx="1571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0</xdr:row>
      <xdr:rowOff>133350</xdr:rowOff>
    </xdr:from>
    <xdr:to>
      <xdr:col>10</xdr:col>
      <xdr:colOff>0</xdr:colOff>
      <xdr:row>2</xdr:row>
      <xdr:rowOff>76200</xdr:rowOff>
    </xdr:to>
    <xdr:pic>
      <xdr:nvPicPr>
        <xdr:cNvPr id="1" name="Picture 3" descr="SSA_NEW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133350"/>
          <a:ext cx="1543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66675</xdr:colOff>
      <xdr:row>1</xdr:row>
      <xdr:rowOff>390525</xdr:rowOff>
    </xdr:from>
    <xdr:to>
      <xdr:col>14</xdr:col>
      <xdr:colOff>238125</xdr:colOff>
      <xdr:row>5</xdr:row>
      <xdr:rowOff>142875</xdr:rowOff>
    </xdr:to>
    <xdr:pic>
      <xdr:nvPicPr>
        <xdr:cNvPr id="1" name="Picture 1" descr="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771525"/>
          <a:ext cx="1314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304800</xdr:colOff>
      <xdr:row>2</xdr:row>
      <xdr:rowOff>0</xdr:rowOff>
    </xdr:from>
    <xdr:to>
      <xdr:col>22</xdr:col>
      <xdr:colOff>914400</xdr:colOff>
      <xdr:row>5</xdr:row>
      <xdr:rowOff>0</xdr:rowOff>
    </xdr:to>
    <xdr:pic>
      <xdr:nvPicPr>
        <xdr:cNvPr id="2" name="Picture 2" descr="UTFs BLOGUTF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9650" y="790575"/>
          <a:ext cx="15335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0</xdr:row>
      <xdr:rowOff>76200</xdr:rowOff>
    </xdr:from>
    <xdr:to>
      <xdr:col>9</xdr:col>
      <xdr:colOff>171450</xdr:colOff>
      <xdr:row>0</xdr:row>
      <xdr:rowOff>352425</xdr:rowOff>
    </xdr:to>
    <xdr:pic>
      <xdr:nvPicPr>
        <xdr:cNvPr id="1" name="Picture 3" descr="SSA_NEW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76200"/>
          <a:ext cx="1238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104775</xdr:colOff>
      <xdr:row>0</xdr:row>
      <xdr:rowOff>47625</xdr:rowOff>
    </xdr:from>
    <xdr:to>
      <xdr:col>10</xdr:col>
      <xdr:colOff>47625</xdr:colOff>
      <xdr:row>1</xdr:row>
      <xdr:rowOff>200025</xdr:rowOff>
    </xdr:to>
    <xdr:pic>
      <xdr:nvPicPr>
        <xdr:cNvPr id="1" name="Picture 3" descr="SSA_NEW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47625"/>
          <a:ext cx="1571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tfmiryalaguda.blogspot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utfmiryalaguda.blogspot.com/" TargetMode="Externa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I42"/>
  <sheetViews>
    <sheetView tabSelected="1" zoomScalePageLayoutView="0" workbookViewId="0" topLeftCell="A1">
      <selection activeCell="F4" sqref="F4:G4"/>
    </sheetView>
  </sheetViews>
  <sheetFormatPr defaultColWidth="9.140625" defaultRowHeight="15"/>
  <cols>
    <col min="1" max="1" width="6.57421875" style="56" customWidth="1"/>
    <col min="2" max="2" width="8.7109375" style="56" customWidth="1"/>
    <col min="3" max="3" width="12.421875" style="56" customWidth="1"/>
    <col min="4" max="33" width="5.7109375" style="56" customWidth="1"/>
    <col min="34" max="34" width="8.140625" style="56" customWidth="1"/>
    <col min="35" max="35" width="10.57421875" style="56" customWidth="1"/>
    <col min="36" max="16384" width="9.140625" style="56" customWidth="1"/>
  </cols>
  <sheetData>
    <row r="1" spans="1:35" ht="30" customHeight="1">
      <c r="A1" s="55"/>
      <c r="B1" s="188" t="s">
        <v>88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55"/>
      <c r="AA1" s="55"/>
      <c r="AB1" s="55"/>
      <c r="AC1" s="55"/>
      <c r="AD1" s="55"/>
      <c r="AE1" s="55"/>
      <c r="AF1" s="55"/>
      <c r="AG1" s="55"/>
      <c r="AH1" s="55"/>
      <c r="AI1" s="55"/>
    </row>
    <row r="2" spans="1:35" ht="32.25" customHeight="1" thickBot="1">
      <c r="A2" s="55"/>
      <c r="B2" s="160" t="s">
        <v>81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55"/>
      <c r="AA2" s="55"/>
      <c r="AB2" s="55"/>
      <c r="AC2" s="55"/>
      <c r="AD2" s="55"/>
      <c r="AE2" s="55"/>
      <c r="AF2" s="55"/>
      <c r="AG2" s="55"/>
      <c r="AH2" s="55"/>
      <c r="AI2" s="55"/>
    </row>
    <row r="3" spans="1:35" ht="16.5" thickBot="1">
      <c r="A3" s="55"/>
      <c r="B3" s="180" t="s">
        <v>73</v>
      </c>
      <c r="C3" s="181"/>
      <c r="D3" s="181"/>
      <c r="E3" s="181"/>
      <c r="F3" s="167" t="s">
        <v>91</v>
      </c>
      <c r="G3" s="168"/>
      <c r="H3" s="168"/>
      <c r="I3" s="168"/>
      <c r="J3" s="168"/>
      <c r="K3" s="169"/>
      <c r="L3" s="57"/>
      <c r="M3" s="57"/>
      <c r="N3" s="57"/>
      <c r="O3" s="57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</row>
    <row r="4" spans="1:35" ht="29.25" customHeight="1">
      <c r="A4" s="55"/>
      <c r="B4" s="176"/>
      <c r="C4" s="177"/>
      <c r="D4" s="170" t="s">
        <v>74</v>
      </c>
      <c r="E4" s="170"/>
      <c r="F4" s="171" t="s">
        <v>75</v>
      </c>
      <c r="G4" s="172"/>
      <c r="H4" s="173" t="s">
        <v>76</v>
      </c>
      <c r="I4" s="173"/>
      <c r="J4" s="182" t="s">
        <v>77</v>
      </c>
      <c r="K4" s="183"/>
      <c r="L4" s="58"/>
      <c r="M4" s="59"/>
      <c r="N4" s="59"/>
      <c r="O4" s="59"/>
      <c r="P4" s="184" t="s">
        <v>25</v>
      </c>
      <c r="Q4" s="185"/>
      <c r="R4" s="60" t="s">
        <v>26</v>
      </c>
      <c r="S4" s="60" t="s">
        <v>27</v>
      </c>
      <c r="T4" s="60" t="s">
        <v>28</v>
      </c>
      <c r="U4" s="61" t="s">
        <v>29</v>
      </c>
      <c r="V4" s="131"/>
      <c r="W4" s="174"/>
      <c r="X4" s="174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</row>
    <row r="5" spans="1:35" ht="36" customHeight="1">
      <c r="A5" s="55"/>
      <c r="B5" s="178"/>
      <c r="C5" s="179"/>
      <c r="D5" s="62" t="s">
        <v>78</v>
      </c>
      <c r="E5" s="63" t="s">
        <v>79</v>
      </c>
      <c r="F5" s="62" t="s">
        <v>78</v>
      </c>
      <c r="G5" s="63" t="s">
        <v>79</v>
      </c>
      <c r="H5" s="62" t="s">
        <v>78</v>
      </c>
      <c r="I5" s="63" t="s">
        <v>79</v>
      </c>
      <c r="J5" s="62" t="s">
        <v>78</v>
      </c>
      <c r="K5" s="64" t="s">
        <v>79</v>
      </c>
      <c r="L5" s="65"/>
      <c r="M5" s="66"/>
      <c r="N5" s="66"/>
      <c r="O5" s="65"/>
      <c r="P5" s="186" t="s">
        <v>30</v>
      </c>
      <c r="Q5" s="187"/>
      <c r="R5" s="67">
        <v>3</v>
      </c>
      <c r="S5" s="67">
        <v>4</v>
      </c>
      <c r="T5" s="67">
        <v>2</v>
      </c>
      <c r="U5" s="68">
        <v>1</v>
      </c>
      <c r="V5" s="131"/>
      <c r="W5" s="175"/>
      <c r="X5" s="174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</row>
    <row r="6" spans="1:35" ht="15.75" thickBot="1">
      <c r="A6" s="55"/>
      <c r="B6" s="194" t="s">
        <v>62</v>
      </c>
      <c r="C6" s="69" t="s">
        <v>45</v>
      </c>
      <c r="D6" s="70">
        <v>11</v>
      </c>
      <c r="E6" s="70">
        <v>12</v>
      </c>
      <c r="F6" s="70">
        <v>10</v>
      </c>
      <c r="G6" s="70">
        <v>10</v>
      </c>
      <c r="H6" s="70">
        <v>10</v>
      </c>
      <c r="I6" s="70">
        <v>10</v>
      </c>
      <c r="J6" s="70">
        <v>10</v>
      </c>
      <c r="K6" s="71">
        <v>10</v>
      </c>
      <c r="L6" s="132"/>
      <c r="M6" s="132"/>
      <c r="N6" s="132"/>
      <c r="O6" s="132"/>
      <c r="P6" s="189" t="s">
        <v>31</v>
      </c>
      <c r="Q6" s="190"/>
      <c r="R6" s="73">
        <v>3</v>
      </c>
      <c r="S6" s="73">
        <v>3</v>
      </c>
      <c r="T6" s="73">
        <v>2</v>
      </c>
      <c r="U6" s="74">
        <v>1</v>
      </c>
      <c r="V6" s="131"/>
      <c r="W6" s="131"/>
      <c r="X6" s="131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</row>
    <row r="7" spans="1:35" ht="15" customHeight="1" thickBot="1">
      <c r="A7" s="55"/>
      <c r="B7" s="194"/>
      <c r="C7" s="75" t="s">
        <v>46</v>
      </c>
      <c r="D7" s="76">
        <v>5</v>
      </c>
      <c r="E7" s="76">
        <v>9</v>
      </c>
      <c r="F7" s="76">
        <v>4</v>
      </c>
      <c r="G7" s="76">
        <v>7</v>
      </c>
      <c r="H7" s="76">
        <v>4</v>
      </c>
      <c r="I7" s="76">
        <v>7</v>
      </c>
      <c r="J7" s="76">
        <v>4</v>
      </c>
      <c r="K7" s="77">
        <v>7</v>
      </c>
      <c r="L7" s="163" t="s">
        <v>83</v>
      </c>
      <c r="M7" s="163"/>
      <c r="N7" s="163"/>
      <c r="O7" s="163"/>
      <c r="P7" s="163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</row>
    <row r="8" spans="1:35" ht="15.75">
      <c r="A8" s="55"/>
      <c r="B8" s="194"/>
      <c r="C8" s="69" t="s">
        <v>47</v>
      </c>
      <c r="D8" s="70">
        <v>2</v>
      </c>
      <c r="E8" s="70">
        <v>7</v>
      </c>
      <c r="F8" s="70">
        <v>2</v>
      </c>
      <c r="G8" s="70">
        <v>5</v>
      </c>
      <c r="H8" s="70">
        <v>2</v>
      </c>
      <c r="I8" s="70">
        <v>5</v>
      </c>
      <c r="J8" s="70">
        <v>2</v>
      </c>
      <c r="K8" s="71">
        <v>5</v>
      </c>
      <c r="L8" s="164" t="s">
        <v>80</v>
      </c>
      <c r="M8" s="164"/>
      <c r="N8" s="164"/>
      <c r="O8" s="164"/>
      <c r="P8" s="164"/>
      <c r="Q8" s="165" t="s">
        <v>38</v>
      </c>
      <c r="R8" s="166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</row>
    <row r="9" spans="1:35" ht="15.75" thickBot="1">
      <c r="A9" s="55"/>
      <c r="B9" s="194"/>
      <c r="C9" s="75" t="s">
        <v>48</v>
      </c>
      <c r="D9" s="76">
        <v>4</v>
      </c>
      <c r="E9" s="76">
        <v>8</v>
      </c>
      <c r="F9" s="76">
        <v>4</v>
      </c>
      <c r="G9" s="76">
        <v>6</v>
      </c>
      <c r="H9" s="76">
        <v>4</v>
      </c>
      <c r="I9" s="76">
        <v>6</v>
      </c>
      <c r="J9" s="76">
        <v>4</v>
      </c>
      <c r="K9" s="77">
        <v>6</v>
      </c>
      <c r="L9" s="132"/>
      <c r="M9" s="132"/>
      <c r="N9" s="132"/>
      <c r="O9" s="132"/>
      <c r="P9" s="55"/>
      <c r="Q9" s="161" t="s">
        <v>82</v>
      </c>
      <c r="R9" s="162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</row>
    <row r="10" spans="1:35" ht="15">
      <c r="A10" s="55"/>
      <c r="B10" s="194"/>
      <c r="C10" s="69" t="s">
        <v>49</v>
      </c>
      <c r="D10" s="70">
        <v>6</v>
      </c>
      <c r="E10" s="70">
        <v>6</v>
      </c>
      <c r="F10" s="70">
        <v>6</v>
      </c>
      <c r="G10" s="70">
        <v>6</v>
      </c>
      <c r="H10" s="70">
        <v>6</v>
      </c>
      <c r="I10" s="70">
        <v>6</v>
      </c>
      <c r="J10" s="70">
        <v>6</v>
      </c>
      <c r="K10" s="71">
        <v>6</v>
      </c>
      <c r="L10" s="132"/>
      <c r="M10" s="132"/>
      <c r="N10" s="132"/>
      <c r="O10" s="132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</row>
    <row r="11" spans="1:35" ht="15.75" thickBot="1">
      <c r="A11" s="55"/>
      <c r="B11" s="195" t="s">
        <v>63</v>
      </c>
      <c r="C11" s="196"/>
      <c r="D11" s="80">
        <f>D6+D7+D8+D9+D10</f>
        <v>28</v>
      </c>
      <c r="E11" s="80">
        <f aca="true" t="shared" si="0" ref="E11:K11">E6+E7+E8+E9+E10</f>
        <v>42</v>
      </c>
      <c r="F11" s="80">
        <f t="shared" si="0"/>
        <v>26</v>
      </c>
      <c r="G11" s="80">
        <f t="shared" si="0"/>
        <v>34</v>
      </c>
      <c r="H11" s="80">
        <f t="shared" si="0"/>
        <v>26</v>
      </c>
      <c r="I11" s="80">
        <f t="shared" si="0"/>
        <v>34</v>
      </c>
      <c r="J11" s="80">
        <f t="shared" si="0"/>
        <v>26</v>
      </c>
      <c r="K11" s="133">
        <f t="shared" si="0"/>
        <v>34</v>
      </c>
      <c r="L11" s="81"/>
      <c r="M11" s="81"/>
      <c r="N11" s="81"/>
      <c r="O11" s="81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</row>
    <row r="12" spans="1:35" ht="1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</row>
    <row r="13" spans="1:35" ht="1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</row>
    <row r="14" spans="1:35" ht="15.75" hidden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163"/>
      <c r="R14" s="163"/>
      <c r="S14" s="163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</row>
    <row r="15" spans="1:35" ht="15.75" hidden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193"/>
      <c r="R15" s="193"/>
      <c r="S15" s="193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</row>
    <row r="16" spans="1:35" ht="15.75" hidden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163"/>
      <c r="V16" s="163"/>
      <c r="W16" s="163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</row>
    <row r="17" spans="1:35" ht="15.75" thickBo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</row>
    <row r="18" spans="1:35" ht="26.25" customHeight="1" thickBot="1">
      <c r="A18" s="55"/>
      <c r="B18" s="191"/>
      <c r="C18" s="192"/>
      <c r="D18" s="148" t="s">
        <v>68</v>
      </c>
      <c r="E18" s="149"/>
      <c r="F18" s="149"/>
      <c r="G18" s="149"/>
      <c r="H18" s="149"/>
      <c r="I18" s="149"/>
      <c r="J18" s="150" t="s">
        <v>69</v>
      </c>
      <c r="K18" s="151"/>
      <c r="L18" s="151"/>
      <c r="M18" s="151"/>
      <c r="N18" s="151"/>
      <c r="O18" s="151"/>
      <c r="P18" s="152" t="s">
        <v>70</v>
      </c>
      <c r="Q18" s="152"/>
      <c r="R18" s="152"/>
      <c r="S18" s="152"/>
      <c r="T18" s="152"/>
      <c r="U18" s="152"/>
      <c r="V18" s="153" t="s">
        <v>71</v>
      </c>
      <c r="W18" s="154"/>
      <c r="X18" s="154"/>
      <c r="Y18" s="154"/>
      <c r="Z18" s="154"/>
      <c r="AA18" s="155"/>
      <c r="AB18" s="156" t="s">
        <v>67</v>
      </c>
      <c r="AC18" s="157"/>
      <c r="AD18" s="157"/>
      <c r="AE18" s="157"/>
      <c r="AF18" s="157"/>
      <c r="AG18" s="158"/>
      <c r="AH18" s="55"/>
      <c r="AI18" s="55"/>
    </row>
    <row r="19" spans="1:35" ht="15">
      <c r="A19" s="55"/>
      <c r="B19" s="140" t="s">
        <v>2</v>
      </c>
      <c r="C19" s="142" t="s">
        <v>3</v>
      </c>
      <c r="D19" s="137" t="s">
        <v>4</v>
      </c>
      <c r="E19" s="159"/>
      <c r="F19" s="138"/>
      <c r="G19" s="139" t="s">
        <v>5</v>
      </c>
      <c r="H19" s="139"/>
      <c r="I19" s="139"/>
      <c r="J19" s="137" t="s">
        <v>4</v>
      </c>
      <c r="K19" s="159"/>
      <c r="L19" s="138"/>
      <c r="M19" s="139" t="s">
        <v>5</v>
      </c>
      <c r="N19" s="139"/>
      <c r="O19" s="139"/>
      <c r="P19" s="137" t="s">
        <v>4</v>
      </c>
      <c r="Q19" s="138"/>
      <c r="R19" s="138"/>
      <c r="S19" s="139" t="s">
        <v>5</v>
      </c>
      <c r="T19" s="139"/>
      <c r="U19" s="139"/>
      <c r="V19" s="137" t="s">
        <v>4</v>
      </c>
      <c r="W19" s="138"/>
      <c r="X19" s="138"/>
      <c r="Y19" s="139" t="s">
        <v>5</v>
      </c>
      <c r="Z19" s="139"/>
      <c r="AA19" s="139"/>
      <c r="AB19" s="137" t="s">
        <v>4</v>
      </c>
      <c r="AC19" s="138"/>
      <c r="AD19" s="138"/>
      <c r="AE19" s="139" t="s">
        <v>5</v>
      </c>
      <c r="AF19" s="139"/>
      <c r="AG19" s="147"/>
      <c r="AH19" s="55"/>
      <c r="AI19" s="55"/>
    </row>
    <row r="20" spans="1:35" ht="15">
      <c r="A20" s="55"/>
      <c r="B20" s="141"/>
      <c r="C20" s="143"/>
      <c r="D20" s="82" t="s">
        <v>7</v>
      </c>
      <c r="E20" s="83" t="s">
        <v>8</v>
      </c>
      <c r="F20" s="83" t="s">
        <v>9</v>
      </c>
      <c r="G20" s="84" t="s">
        <v>7</v>
      </c>
      <c r="H20" s="84" t="s">
        <v>8</v>
      </c>
      <c r="I20" s="85" t="s">
        <v>9</v>
      </c>
      <c r="J20" s="82" t="s">
        <v>7</v>
      </c>
      <c r="K20" s="83" t="s">
        <v>8</v>
      </c>
      <c r="L20" s="83" t="s">
        <v>9</v>
      </c>
      <c r="M20" s="84" t="s">
        <v>7</v>
      </c>
      <c r="N20" s="84" t="s">
        <v>8</v>
      </c>
      <c r="O20" s="85" t="s">
        <v>9</v>
      </c>
      <c r="P20" s="82" t="s">
        <v>7</v>
      </c>
      <c r="Q20" s="83" t="s">
        <v>8</v>
      </c>
      <c r="R20" s="83" t="s">
        <v>9</v>
      </c>
      <c r="S20" s="84" t="s">
        <v>7</v>
      </c>
      <c r="T20" s="84" t="s">
        <v>8</v>
      </c>
      <c r="U20" s="85" t="s">
        <v>9</v>
      </c>
      <c r="V20" s="82" t="s">
        <v>7</v>
      </c>
      <c r="W20" s="83" t="s">
        <v>8</v>
      </c>
      <c r="X20" s="83" t="s">
        <v>9</v>
      </c>
      <c r="Y20" s="84" t="s">
        <v>7</v>
      </c>
      <c r="Z20" s="84" t="s">
        <v>8</v>
      </c>
      <c r="AA20" s="85" t="s">
        <v>9</v>
      </c>
      <c r="AB20" s="82" t="s">
        <v>7</v>
      </c>
      <c r="AC20" s="83" t="s">
        <v>8</v>
      </c>
      <c r="AD20" s="83" t="s">
        <v>9</v>
      </c>
      <c r="AE20" s="84" t="s">
        <v>7</v>
      </c>
      <c r="AF20" s="84" t="s">
        <v>8</v>
      </c>
      <c r="AG20" s="85" t="s">
        <v>9</v>
      </c>
      <c r="AH20" s="55"/>
      <c r="AI20" s="55"/>
    </row>
    <row r="21" spans="1:35" ht="20.25" customHeight="1">
      <c r="A21" s="55"/>
      <c r="B21" s="135" t="s">
        <v>10</v>
      </c>
      <c r="C21" s="86">
        <v>1</v>
      </c>
      <c r="D21" s="87">
        <v>1</v>
      </c>
      <c r="E21" s="88"/>
      <c r="F21" s="89"/>
      <c r="G21" s="90">
        <v>1</v>
      </c>
      <c r="H21" s="90"/>
      <c r="I21" s="90"/>
      <c r="J21" s="87">
        <v>2</v>
      </c>
      <c r="K21" s="88"/>
      <c r="L21" s="89"/>
      <c r="M21" s="90">
        <v>2</v>
      </c>
      <c r="N21" s="90"/>
      <c r="O21" s="90"/>
      <c r="P21" s="87">
        <v>3</v>
      </c>
      <c r="Q21" s="89"/>
      <c r="R21" s="89"/>
      <c r="S21" s="90">
        <v>3</v>
      </c>
      <c r="T21" s="90"/>
      <c r="U21" s="91"/>
      <c r="V21" s="87">
        <v>4</v>
      </c>
      <c r="W21" s="89"/>
      <c r="X21" s="89"/>
      <c r="Y21" s="90">
        <v>4</v>
      </c>
      <c r="Z21" s="90"/>
      <c r="AA21" s="91"/>
      <c r="AB21" s="87">
        <v>5</v>
      </c>
      <c r="AC21" s="89"/>
      <c r="AD21" s="89"/>
      <c r="AE21" s="90">
        <v>5</v>
      </c>
      <c r="AF21" s="90"/>
      <c r="AG21" s="91"/>
      <c r="AH21" s="55"/>
      <c r="AI21" s="55"/>
    </row>
    <row r="22" spans="1:35" ht="20.25" customHeight="1">
      <c r="A22" s="55"/>
      <c r="B22" s="135"/>
      <c r="C22" s="86">
        <v>2</v>
      </c>
      <c r="D22" s="87">
        <v>1</v>
      </c>
      <c r="E22" s="88"/>
      <c r="F22" s="89"/>
      <c r="G22" s="90">
        <v>1</v>
      </c>
      <c r="H22" s="90"/>
      <c r="I22" s="90"/>
      <c r="J22" s="87">
        <v>2</v>
      </c>
      <c r="K22" s="88"/>
      <c r="L22" s="89"/>
      <c r="M22" s="90">
        <v>2</v>
      </c>
      <c r="N22" s="90"/>
      <c r="O22" s="90"/>
      <c r="P22" s="87">
        <v>3</v>
      </c>
      <c r="Q22" s="89"/>
      <c r="R22" s="89"/>
      <c r="S22" s="90">
        <v>3</v>
      </c>
      <c r="T22" s="90"/>
      <c r="U22" s="91"/>
      <c r="V22" s="87">
        <v>4</v>
      </c>
      <c r="W22" s="89"/>
      <c r="X22" s="89"/>
      <c r="Y22" s="90">
        <v>4</v>
      </c>
      <c r="Z22" s="90"/>
      <c r="AA22" s="91"/>
      <c r="AB22" s="87">
        <v>5</v>
      </c>
      <c r="AC22" s="89"/>
      <c r="AD22" s="89"/>
      <c r="AE22" s="90">
        <v>5</v>
      </c>
      <c r="AF22" s="90"/>
      <c r="AG22" s="91"/>
      <c r="AH22" s="55"/>
      <c r="AI22" s="55"/>
    </row>
    <row r="23" spans="1:35" ht="20.25" customHeight="1">
      <c r="A23" s="55"/>
      <c r="B23" s="135"/>
      <c r="C23" s="86">
        <v>3</v>
      </c>
      <c r="D23" s="87">
        <v>1</v>
      </c>
      <c r="E23" s="88"/>
      <c r="F23" s="89"/>
      <c r="G23" s="90">
        <v>1</v>
      </c>
      <c r="H23" s="90"/>
      <c r="I23" s="90"/>
      <c r="J23" s="87">
        <v>2</v>
      </c>
      <c r="K23" s="88"/>
      <c r="L23" s="89"/>
      <c r="M23" s="90">
        <v>2</v>
      </c>
      <c r="N23" s="90"/>
      <c r="O23" s="90"/>
      <c r="P23" s="87">
        <v>3</v>
      </c>
      <c r="Q23" s="89"/>
      <c r="R23" s="89"/>
      <c r="S23" s="90">
        <v>3</v>
      </c>
      <c r="T23" s="90"/>
      <c r="U23" s="91"/>
      <c r="V23" s="87">
        <v>4</v>
      </c>
      <c r="W23" s="89"/>
      <c r="X23" s="89"/>
      <c r="Y23" s="90">
        <v>4</v>
      </c>
      <c r="Z23" s="90"/>
      <c r="AA23" s="91"/>
      <c r="AB23" s="87">
        <v>5</v>
      </c>
      <c r="AC23" s="89"/>
      <c r="AD23" s="89"/>
      <c r="AE23" s="90">
        <v>5</v>
      </c>
      <c r="AF23" s="90"/>
      <c r="AG23" s="91"/>
      <c r="AH23" s="55"/>
      <c r="AI23" s="55"/>
    </row>
    <row r="24" spans="1:35" ht="20.25" customHeight="1">
      <c r="A24" s="55"/>
      <c r="B24" s="135"/>
      <c r="C24" s="86">
        <v>4</v>
      </c>
      <c r="D24" s="87">
        <v>1</v>
      </c>
      <c r="E24" s="88"/>
      <c r="F24" s="89"/>
      <c r="G24" s="90">
        <v>1</v>
      </c>
      <c r="H24" s="90"/>
      <c r="I24" s="90"/>
      <c r="J24" s="87">
        <v>2</v>
      </c>
      <c r="K24" s="88"/>
      <c r="L24" s="89"/>
      <c r="M24" s="90">
        <v>2</v>
      </c>
      <c r="N24" s="90"/>
      <c r="O24" s="90"/>
      <c r="P24" s="87">
        <v>3</v>
      </c>
      <c r="Q24" s="89"/>
      <c r="R24" s="89"/>
      <c r="S24" s="90">
        <v>3</v>
      </c>
      <c r="T24" s="90"/>
      <c r="U24" s="91"/>
      <c r="V24" s="87">
        <v>4</v>
      </c>
      <c r="W24" s="89"/>
      <c r="X24" s="89"/>
      <c r="Y24" s="90">
        <v>4</v>
      </c>
      <c r="Z24" s="90"/>
      <c r="AA24" s="91"/>
      <c r="AB24" s="87">
        <v>5</v>
      </c>
      <c r="AC24" s="89"/>
      <c r="AD24" s="89"/>
      <c r="AE24" s="90">
        <v>5</v>
      </c>
      <c r="AF24" s="90"/>
      <c r="AG24" s="91"/>
      <c r="AH24" s="55"/>
      <c r="AI24" s="55"/>
    </row>
    <row r="25" spans="1:35" ht="20.25" customHeight="1">
      <c r="A25" s="55"/>
      <c r="B25" s="144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6"/>
      <c r="AH25" s="55"/>
      <c r="AI25" s="55"/>
    </row>
    <row r="26" spans="1:35" ht="20.25" customHeight="1">
      <c r="A26" s="55"/>
      <c r="B26" s="135" t="s">
        <v>19</v>
      </c>
      <c r="C26" s="86">
        <v>1</v>
      </c>
      <c r="D26" s="87">
        <v>1</v>
      </c>
      <c r="E26" s="88"/>
      <c r="F26" s="89"/>
      <c r="G26" s="90">
        <v>1</v>
      </c>
      <c r="H26" s="90"/>
      <c r="I26" s="90"/>
      <c r="J26" s="87"/>
      <c r="K26" s="88"/>
      <c r="L26" s="89"/>
      <c r="M26" s="90"/>
      <c r="N26" s="90"/>
      <c r="O26" s="90"/>
      <c r="P26" s="87">
        <v>3</v>
      </c>
      <c r="Q26" s="89"/>
      <c r="R26" s="89"/>
      <c r="S26" s="90">
        <v>3</v>
      </c>
      <c r="T26" s="90"/>
      <c r="U26" s="91"/>
      <c r="V26" s="87">
        <v>4</v>
      </c>
      <c r="W26" s="89"/>
      <c r="X26" s="89"/>
      <c r="Y26" s="90">
        <v>4</v>
      </c>
      <c r="Z26" s="90"/>
      <c r="AA26" s="91"/>
      <c r="AB26" s="87">
        <v>5</v>
      </c>
      <c r="AC26" s="89"/>
      <c r="AD26" s="89"/>
      <c r="AE26" s="90">
        <v>5</v>
      </c>
      <c r="AF26" s="90"/>
      <c r="AG26" s="91"/>
      <c r="AH26" s="55"/>
      <c r="AI26" s="55"/>
    </row>
    <row r="27" spans="1:35" ht="20.25" customHeight="1">
      <c r="A27" s="55"/>
      <c r="B27" s="135"/>
      <c r="C27" s="86">
        <v>2</v>
      </c>
      <c r="D27" s="87">
        <v>1</v>
      </c>
      <c r="E27" s="88"/>
      <c r="F27" s="89"/>
      <c r="G27" s="90">
        <v>1</v>
      </c>
      <c r="H27" s="90"/>
      <c r="I27" s="90"/>
      <c r="J27" s="87"/>
      <c r="K27" s="88"/>
      <c r="L27" s="89"/>
      <c r="M27" s="90"/>
      <c r="N27" s="90"/>
      <c r="O27" s="90"/>
      <c r="P27" s="87">
        <v>3</v>
      </c>
      <c r="Q27" s="89"/>
      <c r="R27" s="89"/>
      <c r="S27" s="90">
        <v>3</v>
      </c>
      <c r="T27" s="90"/>
      <c r="U27" s="91"/>
      <c r="V27" s="87">
        <v>4</v>
      </c>
      <c r="W27" s="89"/>
      <c r="X27" s="89"/>
      <c r="Y27" s="90">
        <v>4</v>
      </c>
      <c r="Z27" s="90"/>
      <c r="AA27" s="91"/>
      <c r="AB27" s="87">
        <v>5</v>
      </c>
      <c r="AC27" s="89"/>
      <c r="AD27" s="89"/>
      <c r="AE27" s="90">
        <v>5</v>
      </c>
      <c r="AF27" s="90"/>
      <c r="AG27" s="91"/>
      <c r="AH27" s="55"/>
      <c r="AI27" s="55"/>
    </row>
    <row r="28" spans="1:35" ht="20.25" customHeight="1">
      <c r="A28" s="55"/>
      <c r="B28" s="135"/>
      <c r="C28" s="86">
        <v>3</v>
      </c>
      <c r="D28" s="87">
        <v>1</v>
      </c>
      <c r="E28" s="88"/>
      <c r="F28" s="89"/>
      <c r="G28" s="90">
        <v>1</v>
      </c>
      <c r="H28" s="90"/>
      <c r="I28" s="90"/>
      <c r="J28" s="87"/>
      <c r="K28" s="88"/>
      <c r="L28" s="89"/>
      <c r="M28" s="90"/>
      <c r="N28" s="90"/>
      <c r="O28" s="90"/>
      <c r="P28" s="87">
        <v>3</v>
      </c>
      <c r="Q28" s="89"/>
      <c r="R28" s="89"/>
      <c r="S28" s="90">
        <v>3</v>
      </c>
      <c r="T28" s="90"/>
      <c r="U28" s="91"/>
      <c r="V28" s="87">
        <v>4</v>
      </c>
      <c r="W28" s="89"/>
      <c r="X28" s="89"/>
      <c r="Y28" s="90">
        <v>4</v>
      </c>
      <c r="Z28" s="90"/>
      <c r="AA28" s="91"/>
      <c r="AB28" s="87">
        <v>5</v>
      </c>
      <c r="AC28" s="89"/>
      <c r="AD28" s="89"/>
      <c r="AE28" s="90">
        <v>5</v>
      </c>
      <c r="AF28" s="90"/>
      <c r="AG28" s="91"/>
      <c r="AH28" s="55"/>
      <c r="AI28" s="55"/>
    </row>
    <row r="29" spans="1:35" ht="20.25" customHeight="1">
      <c r="A29" s="55"/>
      <c r="B29" s="135"/>
      <c r="C29" s="86">
        <v>4</v>
      </c>
      <c r="D29" s="87">
        <v>1</v>
      </c>
      <c r="E29" s="88"/>
      <c r="F29" s="89"/>
      <c r="G29" s="90">
        <v>1</v>
      </c>
      <c r="H29" s="90"/>
      <c r="I29" s="90"/>
      <c r="J29" s="87"/>
      <c r="K29" s="88"/>
      <c r="L29" s="89"/>
      <c r="M29" s="90"/>
      <c r="N29" s="90"/>
      <c r="O29" s="90"/>
      <c r="P29" s="87">
        <v>3</v>
      </c>
      <c r="Q29" s="89"/>
      <c r="R29" s="89"/>
      <c r="S29" s="90">
        <v>3</v>
      </c>
      <c r="T29" s="90"/>
      <c r="U29" s="91"/>
      <c r="V29" s="87">
        <v>4</v>
      </c>
      <c r="W29" s="89"/>
      <c r="X29" s="89"/>
      <c r="Y29" s="90">
        <v>4</v>
      </c>
      <c r="Z29" s="90"/>
      <c r="AA29" s="91"/>
      <c r="AB29" s="87">
        <v>5</v>
      </c>
      <c r="AC29" s="89"/>
      <c r="AD29" s="89"/>
      <c r="AE29" s="90">
        <v>5</v>
      </c>
      <c r="AF29" s="90"/>
      <c r="AG29" s="91"/>
      <c r="AH29" s="55"/>
      <c r="AI29" s="55"/>
    </row>
    <row r="30" spans="1:35" ht="20.25" customHeight="1">
      <c r="A30" s="55"/>
      <c r="B30" s="144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6"/>
      <c r="AH30" s="55"/>
      <c r="AI30" s="55"/>
    </row>
    <row r="31" spans="1:35" ht="20.25" customHeight="1">
      <c r="A31" s="55"/>
      <c r="B31" s="135" t="s">
        <v>12</v>
      </c>
      <c r="C31" s="86">
        <v>1</v>
      </c>
      <c r="D31" s="87">
        <v>1</v>
      </c>
      <c r="E31" s="88"/>
      <c r="F31" s="89"/>
      <c r="G31" s="90">
        <v>1</v>
      </c>
      <c r="H31" s="90"/>
      <c r="I31" s="90"/>
      <c r="J31" s="87">
        <v>2</v>
      </c>
      <c r="K31" s="88"/>
      <c r="L31" s="89"/>
      <c r="M31" s="90">
        <v>2</v>
      </c>
      <c r="N31" s="90"/>
      <c r="O31" s="90"/>
      <c r="P31" s="87">
        <v>3</v>
      </c>
      <c r="Q31" s="89"/>
      <c r="R31" s="89"/>
      <c r="S31" s="90">
        <v>3</v>
      </c>
      <c r="T31" s="90"/>
      <c r="U31" s="91"/>
      <c r="V31" s="87">
        <v>4</v>
      </c>
      <c r="W31" s="89"/>
      <c r="X31" s="89"/>
      <c r="Y31" s="90">
        <v>4</v>
      </c>
      <c r="Z31" s="90"/>
      <c r="AA31" s="91"/>
      <c r="AB31" s="87">
        <v>5</v>
      </c>
      <c r="AC31" s="89"/>
      <c r="AD31" s="89"/>
      <c r="AE31" s="90">
        <v>5</v>
      </c>
      <c r="AF31" s="90"/>
      <c r="AG31" s="91"/>
      <c r="AH31" s="55"/>
      <c r="AI31" s="55"/>
    </row>
    <row r="32" spans="1:35" ht="20.25" customHeight="1">
      <c r="A32" s="55"/>
      <c r="B32" s="135"/>
      <c r="C32" s="86">
        <v>2</v>
      </c>
      <c r="D32" s="87">
        <v>1</v>
      </c>
      <c r="E32" s="88"/>
      <c r="F32" s="89"/>
      <c r="G32" s="90">
        <v>1</v>
      </c>
      <c r="H32" s="90"/>
      <c r="I32" s="90"/>
      <c r="J32" s="87">
        <v>2</v>
      </c>
      <c r="K32" s="88"/>
      <c r="L32" s="89"/>
      <c r="M32" s="90">
        <v>2</v>
      </c>
      <c r="N32" s="90"/>
      <c r="O32" s="90"/>
      <c r="P32" s="87">
        <v>3</v>
      </c>
      <c r="Q32" s="89"/>
      <c r="R32" s="89"/>
      <c r="S32" s="90">
        <v>3</v>
      </c>
      <c r="T32" s="90"/>
      <c r="U32" s="91"/>
      <c r="V32" s="87">
        <v>4</v>
      </c>
      <c r="W32" s="89"/>
      <c r="X32" s="89"/>
      <c r="Y32" s="90">
        <v>4</v>
      </c>
      <c r="Z32" s="90"/>
      <c r="AA32" s="91"/>
      <c r="AB32" s="87">
        <v>5</v>
      </c>
      <c r="AC32" s="89"/>
      <c r="AD32" s="89"/>
      <c r="AE32" s="90">
        <v>5</v>
      </c>
      <c r="AF32" s="90"/>
      <c r="AG32" s="91"/>
      <c r="AH32" s="55"/>
      <c r="AI32" s="55"/>
    </row>
    <row r="33" spans="1:35" ht="20.25" customHeight="1">
      <c r="A33" s="55"/>
      <c r="B33" s="135"/>
      <c r="C33" s="86">
        <v>3</v>
      </c>
      <c r="D33" s="87">
        <v>1</v>
      </c>
      <c r="E33" s="88"/>
      <c r="F33" s="89"/>
      <c r="G33" s="90">
        <v>1</v>
      </c>
      <c r="H33" s="90"/>
      <c r="I33" s="90"/>
      <c r="J33" s="87">
        <v>2</v>
      </c>
      <c r="K33" s="88"/>
      <c r="L33" s="89"/>
      <c r="M33" s="90">
        <v>2</v>
      </c>
      <c r="N33" s="90"/>
      <c r="O33" s="90"/>
      <c r="P33" s="87">
        <v>3</v>
      </c>
      <c r="Q33" s="89"/>
      <c r="R33" s="89"/>
      <c r="S33" s="90">
        <v>3</v>
      </c>
      <c r="T33" s="90"/>
      <c r="U33" s="91"/>
      <c r="V33" s="87">
        <v>4</v>
      </c>
      <c r="W33" s="89"/>
      <c r="X33" s="89"/>
      <c r="Y33" s="90">
        <v>4</v>
      </c>
      <c r="Z33" s="90"/>
      <c r="AA33" s="91"/>
      <c r="AB33" s="87">
        <v>5</v>
      </c>
      <c r="AC33" s="89"/>
      <c r="AD33" s="89"/>
      <c r="AE33" s="90">
        <v>5</v>
      </c>
      <c r="AF33" s="90"/>
      <c r="AG33" s="91"/>
      <c r="AH33" s="55"/>
      <c r="AI33" s="55"/>
    </row>
    <row r="34" spans="1:35" ht="20.25" customHeight="1">
      <c r="A34" s="55"/>
      <c r="B34" s="135"/>
      <c r="C34" s="86">
        <v>4</v>
      </c>
      <c r="D34" s="87">
        <v>1</v>
      </c>
      <c r="E34" s="88"/>
      <c r="F34" s="89"/>
      <c r="G34" s="90">
        <v>1</v>
      </c>
      <c r="H34" s="90"/>
      <c r="I34" s="90"/>
      <c r="J34" s="87">
        <v>2</v>
      </c>
      <c r="K34" s="88"/>
      <c r="L34" s="89"/>
      <c r="M34" s="90">
        <v>2</v>
      </c>
      <c r="N34" s="90"/>
      <c r="O34" s="90"/>
      <c r="P34" s="87">
        <v>3</v>
      </c>
      <c r="Q34" s="89"/>
      <c r="R34" s="89"/>
      <c r="S34" s="90">
        <v>3</v>
      </c>
      <c r="T34" s="90"/>
      <c r="U34" s="91"/>
      <c r="V34" s="87">
        <v>4</v>
      </c>
      <c r="W34" s="89"/>
      <c r="X34" s="89"/>
      <c r="Y34" s="90">
        <v>4</v>
      </c>
      <c r="Z34" s="90"/>
      <c r="AA34" s="91"/>
      <c r="AB34" s="87">
        <v>5</v>
      </c>
      <c r="AC34" s="89"/>
      <c r="AD34" s="89"/>
      <c r="AE34" s="90">
        <v>5</v>
      </c>
      <c r="AF34" s="90"/>
      <c r="AG34" s="91"/>
      <c r="AH34" s="55"/>
      <c r="AI34" s="55"/>
    </row>
    <row r="35" spans="1:35" ht="20.25" customHeight="1">
      <c r="A35" s="55"/>
      <c r="B35" s="144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6"/>
      <c r="AH35" s="55"/>
      <c r="AI35" s="55"/>
    </row>
    <row r="36" spans="1:35" ht="20.25" customHeight="1">
      <c r="A36" s="55"/>
      <c r="B36" s="135" t="s">
        <v>20</v>
      </c>
      <c r="C36" s="86">
        <v>1</v>
      </c>
      <c r="D36" s="87"/>
      <c r="E36" s="88"/>
      <c r="F36" s="89"/>
      <c r="G36" s="90"/>
      <c r="H36" s="90"/>
      <c r="I36" s="90"/>
      <c r="J36" s="87"/>
      <c r="K36" s="88"/>
      <c r="L36" s="89"/>
      <c r="M36" s="90"/>
      <c r="N36" s="90"/>
      <c r="O36" s="90"/>
      <c r="P36" s="87">
        <v>3</v>
      </c>
      <c r="Q36" s="89"/>
      <c r="R36" s="89"/>
      <c r="S36" s="90">
        <v>3</v>
      </c>
      <c r="T36" s="90"/>
      <c r="U36" s="91"/>
      <c r="V36" s="87">
        <v>4</v>
      </c>
      <c r="W36" s="89"/>
      <c r="X36" s="89"/>
      <c r="Y36" s="90">
        <v>4</v>
      </c>
      <c r="Z36" s="90"/>
      <c r="AA36" s="91"/>
      <c r="AB36" s="87">
        <v>5</v>
      </c>
      <c r="AC36" s="89"/>
      <c r="AD36" s="89"/>
      <c r="AE36" s="90">
        <v>5</v>
      </c>
      <c r="AF36" s="90"/>
      <c r="AG36" s="91"/>
      <c r="AH36" s="55"/>
      <c r="AI36" s="55"/>
    </row>
    <row r="37" spans="1:35" ht="20.25" customHeight="1">
      <c r="A37" s="55"/>
      <c r="B37" s="135"/>
      <c r="C37" s="86">
        <v>2</v>
      </c>
      <c r="D37" s="87"/>
      <c r="E37" s="88"/>
      <c r="F37" s="89"/>
      <c r="G37" s="90"/>
      <c r="H37" s="90"/>
      <c r="I37" s="90"/>
      <c r="J37" s="87"/>
      <c r="K37" s="88"/>
      <c r="L37" s="89"/>
      <c r="M37" s="90"/>
      <c r="N37" s="90"/>
      <c r="O37" s="90"/>
      <c r="P37" s="87">
        <v>3</v>
      </c>
      <c r="Q37" s="89"/>
      <c r="R37" s="89"/>
      <c r="S37" s="90">
        <v>3</v>
      </c>
      <c r="T37" s="90"/>
      <c r="U37" s="91"/>
      <c r="V37" s="87">
        <v>4</v>
      </c>
      <c r="W37" s="89"/>
      <c r="X37" s="89"/>
      <c r="Y37" s="90">
        <v>4</v>
      </c>
      <c r="Z37" s="90"/>
      <c r="AA37" s="91"/>
      <c r="AB37" s="87">
        <v>5</v>
      </c>
      <c r="AC37" s="89"/>
      <c r="AD37" s="89"/>
      <c r="AE37" s="90">
        <v>5</v>
      </c>
      <c r="AF37" s="90"/>
      <c r="AG37" s="91"/>
      <c r="AH37" s="55"/>
      <c r="AI37" s="55"/>
    </row>
    <row r="38" spans="1:35" ht="20.25" customHeight="1">
      <c r="A38" s="55"/>
      <c r="B38" s="135"/>
      <c r="C38" s="86">
        <v>3</v>
      </c>
      <c r="D38" s="87"/>
      <c r="E38" s="88"/>
      <c r="F38" s="89"/>
      <c r="G38" s="90"/>
      <c r="H38" s="90"/>
      <c r="I38" s="90"/>
      <c r="J38" s="87"/>
      <c r="K38" s="88"/>
      <c r="L38" s="89"/>
      <c r="M38" s="90"/>
      <c r="N38" s="90"/>
      <c r="O38" s="90"/>
      <c r="P38" s="87">
        <v>3</v>
      </c>
      <c r="Q38" s="89"/>
      <c r="R38" s="89"/>
      <c r="S38" s="90">
        <v>3</v>
      </c>
      <c r="T38" s="90"/>
      <c r="U38" s="91"/>
      <c r="V38" s="87">
        <v>4</v>
      </c>
      <c r="W38" s="89"/>
      <c r="X38" s="89"/>
      <c r="Y38" s="90">
        <v>4</v>
      </c>
      <c r="Z38" s="90"/>
      <c r="AA38" s="91"/>
      <c r="AB38" s="87">
        <v>5</v>
      </c>
      <c r="AC38" s="89"/>
      <c r="AD38" s="89"/>
      <c r="AE38" s="90">
        <v>5</v>
      </c>
      <c r="AF38" s="90"/>
      <c r="AG38" s="91"/>
      <c r="AH38" s="55"/>
      <c r="AI38" s="55"/>
    </row>
    <row r="39" spans="1:35" ht="20.25" customHeight="1" thickBot="1">
      <c r="A39" s="55"/>
      <c r="B39" s="136"/>
      <c r="C39" s="102">
        <v>4</v>
      </c>
      <c r="D39" s="99"/>
      <c r="E39" s="134"/>
      <c r="F39" s="100"/>
      <c r="G39" s="97"/>
      <c r="H39" s="97"/>
      <c r="I39" s="97"/>
      <c r="J39" s="99"/>
      <c r="K39" s="134"/>
      <c r="L39" s="100"/>
      <c r="M39" s="97"/>
      <c r="N39" s="97"/>
      <c r="O39" s="97"/>
      <c r="P39" s="99">
        <v>3</v>
      </c>
      <c r="Q39" s="100"/>
      <c r="R39" s="100"/>
      <c r="S39" s="97">
        <v>3</v>
      </c>
      <c r="T39" s="97"/>
      <c r="U39" s="101"/>
      <c r="V39" s="99">
        <v>4</v>
      </c>
      <c r="W39" s="100"/>
      <c r="X39" s="100"/>
      <c r="Y39" s="97">
        <v>4</v>
      </c>
      <c r="Z39" s="97"/>
      <c r="AA39" s="101"/>
      <c r="AB39" s="99">
        <v>5</v>
      </c>
      <c r="AC39" s="100"/>
      <c r="AD39" s="100"/>
      <c r="AE39" s="97">
        <v>5</v>
      </c>
      <c r="AF39" s="97"/>
      <c r="AG39" s="101"/>
      <c r="AH39" s="55"/>
      <c r="AI39" s="55"/>
    </row>
    <row r="40" spans="1:35" ht="15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</row>
    <row r="41" spans="1:35" ht="15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</row>
    <row r="42" spans="1:35" ht="1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</row>
  </sheetData>
  <sheetProtection password="C7CC" sheet="1" objects="1" scenarios="1"/>
  <mergeCells count="48">
    <mergeCell ref="B1:Y1"/>
    <mergeCell ref="B25:AG25"/>
    <mergeCell ref="P6:Q6"/>
    <mergeCell ref="B18:C18"/>
    <mergeCell ref="Q15:S15"/>
    <mergeCell ref="Y19:AA19"/>
    <mergeCell ref="B6:B10"/>
    <mergeCell ref="B11:C11"/>
    <mergeCell ref="W4:X4"/>
    <mergeCell ref="W5:X5"/>
    <mergeCell ref="U16:W16"/>
    <mergeCell ref="V19:X19"/>
    <mergeCell ref="B4:C5"/>
    <mergeCell ref="B3:E3"/>
    <mergeCell ref="J4:K4"/>
    <mergeCell ref="G19:I19"/>
    <mergeCell ref="P4:Q4"/>
    <mergeCell ref="P5:Q5"/>
    <mergeCell ref="B2:Y2"/>
    <mergeCell ref="Q9:R9"/>
    <mergeCell ref="Q14:S14"/>
    <mergeCell ref="L7:P7"/>
    <mergeCell ref="L8:P8"/>
    <mergeCell ref="Q8:R8"/>
    <mergeCell ref="F3:K3"/>
    <mergeCell ref="D4:E4"/>
    <mergeCell ref="F4:G4"/>
    <mergeCell ref="H4:I4"/>
    <mergeCell ref="AB19:AD19"/>
    <mergeCell ref="AE19:AG19"/>
    <mergeCell ref="D18:I18"/>
    <mergeCell ref="J18:O18"/>
    <mergeCell ref="P18:U18"/>
    <mergeCell ref="V18:AA18"/>
    <mergeCell ref="AB18:AG18"/>
    <mergeCell ref="D19:F19"/>
    <mergeCell ref="J19:L19"/>
    <mergeCell ref="M19:O19"/>
    <mergeCell ref="B31:B34"/>
    <mergeCell ref="B36:B39"/>
    <mergeCell ref="P19:R19"/>
    <mergeCell ref="S19:U19"/>
    <mergeCell ref="B19:B20"/>
    <mergeCell ref="C19:C20"/>
    <mergeCell ref="B21:B24"/>
    <mergeCell ref="B26:B29"/>
    <mergeCell ref="B30:AG30"/>
    <mergeCell ref="B35:AG35"/>
  </mergeCells>
  <hyperlinks>
    <hyperlink ref="B2" r:id="rId1" tooltip="http://utfmiryalaguda.blogspot.com/" display="http://utfmiryalaguda.blogspot.com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K40"/>
  <sheetViews>
    <sheetView view="pageBreakPreview" zoomScale="98" zoomScaleSheetLayoutView="98" zoomScalePageLayoutView="0" workbookViewId="0" topLeftCell="A1">
      <selection activeCell="I9" sqref="I9"/>
    </sheetView>
  </sheetViews>
  <sheetFormatPr defaultColWidth="9.140625" defaultRowHeight="15"/>
  <cols>
    <col min="1" max="1" width="10.421875" style="23" customWidth="1"/>
    <col min="2" max="2" width="14.00390625" style="23" customWidth="1"/>
    <col min="3" max="11" width="8.140625" style="23" customWidth="1"/>
    <col min="12" max="16384" width="9.140625" style="23" customWidth="1"/>
  </cols>
  <sheetData>
    <row r="1" spans="1:11" ht="15.75">
      <c r="A1" s="197" t="s">
        <v>57</v>
      </c>
      <c r="B1" s="198"/>
      <c r="C1" s="4" t="str">
        <f>'CLASS-1'!C2</f>
        <v>GPS. MEGYA THANDA</v>
      </c>
      <c r="D1" s="4"/>
      <c r="E1" s="4"/>
      <c r="F1" s="4"/>
      <c r="G1" s="4"/>
      <c r="H1" s="4"/>
      <c r="I1" s="4"/>
      <c r="J1" s="4"/>
      <c r="K1" s="40"/>
    </row>
    <row r="2" spans="1:11" ht="19.5" customHeight="1">
      <c r="A2" s="243" t="s">
        <v>55</v>
      </c>
      <c r="B2" s="244"/>
      <c r="C2" s="244"/>
      <c r="D2" s="244"/>
      <c r="E2" s="244"/>
      <c r="F2" s="244"/>
      <c r="G2" s="244"/>
      <c r="H2" s="244"/>
      <c r="I2" s="244"/>
      <c r="J2" s="244"/>
      <c r="K2" s="245"/>
    </row>
    <row r="3" spans="1:11" ht="22.5" customHeight="1">
      <c r="A3" s="267" t="s">
        <v>58</v>
      </c>
      <c r="B3" s="241"/>
      <c r="C3" s="241"/>
      <c r="D3" s="241"/>
      <c r="E3" s="242"/>
      <c r="F3" s="209" t="s">
        <v>4</v>
      </c>
      <c r="G3" s="209"/>
      <c r="H3" s="209" t="s">
        <v>5</v>
      </c>
      <c r="I3" s="209"/>
      <c r="J3" s="209" t="s">
        <v>6</v>
      </c>
      <c r="K3" s="209"/>
    </row>
    <row r="4" spans="1:11" ht="22.5" customHeight="1">
      <c r="A4" s="201" t="s">
        <v>0</v>
      </c>
      <c r="B4" s="201"/>
      <c r="C4" s="201"/>
      <c r="D4" s="201"/>
      <c r="E4" s="201"/>
      <c r="F4" s="202">
        <f>'HIGH SCHOOL DATA'!D8</f>
        <v>20</v>
      </c>
      <c r="G4" s="202"/>
      <c r="H4" s="203">
        <f>'HIGH SCHOOL DATA'!E8</f>
        <v>32</v>
      </c>
      <c r="I4" s="203"/>
      <c r="J4" s="41">
        <f>F4+H4</f>
        <v>52</v>
      </c>
      <c r="K4" s="42"/>
    </row>
    <row r="5" spans="1:11" ht="22.5" customHeight="1">
      <c r="A5" s="201" t="s">
        <v>35</v>
      </c>
      <c r="B5" s="201"/>
      <c r="C5" s="201"/>
      <c r="D5" s="201"/>
      <c r="E5" s="201"/>
      <c r="F5" s="202">
        <f>'HIGH SCHOOL DATA'!F8</f>
        <v>2</v>
      </c>
      <c r="G5" s="202"/>
      <c r="H5" s="203">
        <f>'HIGH SCHOOL DATA'!G8</f>
        <v>5</v>
      </c>
      <c r="I5" s="203"/>
      <c r="J5" s="41">
        <f>F5+H5</f>
        <v>7</v>
      </c>
      <c r="K5" s="42"/>
    </row>
    <row r="6" spans="1:2" ht="17.25" customHeight="1">
      <c r="A6" s="222" t="s">
        <v>1</v>
      </c>
      <c r="B6" s="222"/>
    </row>
    <row r="7" spans="1:11" s="43" customFormat="1" ht="16.5" customHeight="1">
      <c r="A7" s="269" t="s">
        <v>2</v>
      </c>
      <c r="B7" s="214" t="s">
        <v>3</v>
      </c>
      <c r="C7" s="250" t="s">
        <v>4</v>
      </c>
      <c r="D7" s="250"/>
      <c r="E7" s="250"/>
      <c r="F7" s="250" t="s">
        <v>5</v>
      </c>
      <c r="G7" s="250"/>
      <c r="H7" s="250"/>
      <c r="I7" s="250" t="s">
        <v>6</v>
      </c>
      <c r="J7" s="250"/>
      <c r="K7" s="250"/>
    </row>
    <row r="8" spans="1:11" ht="15">
      <c r="A8" s="269"/>
      <c r="B8" s="214"/>
      <c r="C8" s="44" t="s">
        <v>7</v>
      </c>
      <c r="D8" s="44" t="s">
        <v>8</v>
      </c>
      <c r="E8" s="44" t="s">
        <v>9</v>
      </c>
      <c r="F8" s="44" t="s">
        <v>7</v>
      </c>
      <c r="G8" s="44" t="s">
        <v>8</v>
      </c>
      <c r="H8" s="44" t="s">
        <v>9</v>
      </c>
      <c r="I8" s="44" t="s">
        <v>7</v>
      </c>
      <c r="J8" s="44" t="s">
        <v>8</v>
      </c>
      <c r="K8" s="44" t="s">
        <v>9</v>
      </c>
    </row>
    <row r="9" spans="1:11" ht="20.25" customHeight="1">
      <c r="A9" s="268" t="s">
        <v>10</v>
      </c>
      <c r="B9" s="45">
        <v>1</v>
      </c>
      <c r="C9" s="14">
        <f>'HIGH SCHOOL DATA'!P19</f>
        <v>3</v>
      </c>
      <c r="D9" s="14">
        <f>'HIGH SCHOOL DATA'!Q19</f>
        <v>0</v>
      </c>
      <c r="E9" s="14">
        <f>'HIGH SCHOOL DATA'!R19</f>
        <v>0</v>
      </c>
      <c r="F9" s="15">
        <f>'HIGH SCHOOL DATA'!S19</f>
        <v>3</v>
      </c>
      <c r="G9" s="15">
        <f>'HIGH SCHOOL DATA'!T19</f>
        <v>0</v>
      </c>
      <c r="H9" s="15">
        <f>'HIGH SCHOOL DATA'!U19</f>
        <v>0</v>
      </c>
      <c r="I9" s="19">
        <f>C9+F9</f>
        <v>6</v>
      </c>
      <c r="J9" s="19">
        <f>D9+G9</f>
        <v>0</v>
      </c>
      <c r="K9" s="19">
        <f>E9+H9</f>
        <v>0</v>
      </c>
    </row>
    <row r="10" spans="1:11" ht="20.25" customHeight="1">
      <c r="A10" s="268"/>
      <c r="B10" s="45">
        <v>2</v>
      </c>
      <c r="C10" s="14">
        <f>'HIGH SCHOOL DATA'!P20</f>
        <v>3</v>
      </c>
      <c r="D10" s="14">
        <f>'HIGH SCHOOL DATA'!Q20</f>
        <v>0</v>
      </c>
      <c r="E10" s="14">
        <f>'HIGH SCHOOL DATA'!R20</f>
        <v>0</v>
      </c>
      <c r="F10" s="15">
        <f>'HIGH SCHOOL DATA'!S20</f>
        <v>3</v>
      </c>
      <c r="G10" s="15">
        <f>'HIGH SCHOOL DATA'!T20</f>
        <v>0</v>
      </c>
      <c r="H10" s="15">
        <f>'HIGH SCHOOL DATA'!U20</f>
        <v>0</v>
      </c>
      <c r="I10" s="19">
        <f aca="true" t="shared" si="0" ref="I10:K38">C10+F10</f>
        <v>6</v>
      </c>
      <c r="J10" s="19">
        <f t="shared" si="0"/>
        <v>0</v>
      </c>
      <c r="K10" s="19">
        <f t="shared" si="0"/>
        <v>0</v>
      </c>
    </row>
    <row r="11" spans="1:11" ht="20.25" customHeight="1">
      <c r="A11" s="268"/>
      <c r="B11" s="45">
        <v>3</v>
      </c>
      <c r="C11" s="14">
        <f>'HIGH SCHOOL DATA'!P21</f>
        <v>3</v>
      </c>
      <c r="D11" s="14">
        <f>'HIGH SCHOOL DATA'!Q21</f>
        <v>0</v>
      </c>
      <c r="E11" s="14">
        <f>'HIGH SCHOOL DATA'!R21</f>
        <v>0</v>
      </c>
      <c r="F11" s="15">
        <f>'HIGH SCHOOL DATA'!S21</f>
        <v>3</v>
      </c>
      <c r="G11" s="15">
        <f>'HIGH SCHOOL DATA'!T21</f>
        <v>0</v>
      </c>
      <c r="H11" s="15">
        <f>'HIGH SCHOOL DATA'!U21</f>
        <v>0</v>
      </c>
      <c r="I11" s="19">
        <f t="shared" si="0"/>
        <v>6</v>
      </c>
      <c r="J11" s="19">
        <f t="shared" si="0"/>
        <v>0</v>
      </c>
      <c r="K11" s="19">
        <f t="shared" si="0"/>
        <v>0</v>
      </c>
    </row>
    <row r="12" spans="1:11" ht="20.25" customHeight="1">
      <c r="A12" s="268"/>
      <c r="B12" s="45">
        <v>4</v>
      </c>
      <c r="C12" s="14">
        <f>'HIGH SCHOOL DATA'!P22</f>
        <v>3</v>
      </c>
      <c r="D12" s="14">
        <f>'HIGH SCHOOL DATA'!Q22</f>
        <v>0</v>
      </c>
      <c r="E12" s="14">
        <f>'HIGH SCHOOL DATA'!R22</f>
        <v>0</v>
      </c>
      <c r="F12" s="15">
        <f>'HIGH SCHOOL DATA'!S22</f>
        <v>3</v>
      </c>
      <c r="G12" s="15">
        <f>'HIGH SCHOOL DATA'!T22</f>
        <v>0</v>
      </c>
      <c r="H12" s="15">
        <f>'HIGH SCHOOL DATA'!U22</f>
        <v>0</v>
      </c>
      <c r="I12" s="19">
        <f t="shared" si="0"/>
        <v>6</v>
      </c>
      <c r="J12" s="19">
        <f t="shared" si="0"/>
        <v>0</v>
      </c>
      <c r="K12" s="19">
        <f t="shared" si="0"/>
        <v>0</v>
      </c>
    </row>
    <row r="13" spans="1:11" ht="20.25" customHeight="1">
      <c r="A13" s="268"/>
      <c r="B13" s="46" t="s">
        <v>11</v>
      </c>
      <c r="C13" s="19">
        <f aca="true" t="shared" si="1" ref="C13:H13">SUM(C9:C12)</f>
        <v>12</v>
      </c>
      <c r="D13" s="19">
        <f t="shared" si="1"/>
        <v>0</v>
      </c>
      <c r="E13" s="19">
        <f t="shared" si="1"/>
        <v>0</v>
      </c>
      <c r="F13" s="19">
        <f t="shared" si="1"/>
        <v>12</v>
      </c>
      <c r="G13" s="19">
        <f t="shared" si="1"/>
        <v>0</v>
      </c>
      <c r="H13" s="19">
        <f t="shared" si="1"/>
        <v>0</v>
      </c>
      <c r="I13" s="19">
        <f t="shared" si="0"/>
        <v>24</v>
      </c>
      <c r="J13" s="19">
        <f t="shared" si="0"/>
        <v>0</v>
      </c>
      <c r="K13" s="19">
        <f t="shared" si="0"/>
        <v>0</v>
      </c>
    </row>
    <row r="14" spans="1:11" ht="20.25" customHeight="1">
      <c r="A14" s="268" t="s">
        <v>19</v>
      </c>
      <c r="B14" s="45">
        <v>1</v>
      </c>
      <c r="C14" s="14">
        <f>'HIGH SCHOOL DATA'!P24</f>
        <v>3</v>
      </c>
      <c r="D14" s="14">
        <f>'HIGH SCHOOL DATA'!Q24</f>
        <v>0</v>
      </c>
      <c r="E14" s="14">
        <f>'HIGH SCHOOL DATA'!R24</f>
        <v>0</v>
      </c>
      <c r="F14" s="15">
        <f>'HIGH SCHOOL DATA'!S24</f>
        <v>3</v>
      </c>
      <c r="G14" s="15">
        <f>'HIGH SCHOOL DATA'!T24</f>
        <v>0</v>
      </c>
      <c r="H14" s="15">
        <f>'HIGH SCHOOL DATA'!U24</f>
        <v>0</v>
      </c>
      <c r="I14" s="19">
        <f t="shared" si="0"/>
        <v>6</v>
      </c>
      <c r="J14" s="19">
        <f t="shared" si="0"/>
        <v>0</v>
      </c>
      <c r="K14" s="19">
        <f t="shared" si="0"/>
        <v>0</v>
      </c>
    </row>
    <row r="15" spans="1:11" ht="20.25" customHeight="1">
      <c r="A15" s="268"/>
      <c r="B15" s="45">
        <v>2</v>
      </c>
      <c r="C15" s="14">
        <f>'HIGH SCHOOL DATA'!P25</f>
        <v>3</v>
      </c>
      <c r="D15" s="14">
        <f>'HIGH SCHOOL DATA'!Q25</f>
        <v>0</v>
      </c>
      <c r="E15" s="14">
        <f>'HIGH SCHOOL DATA'!R25</f>
        <v>0</v>
      </c>
      <c r="F15" s="15">
        <f>'HIGH SCHOOL DATA'!S25</f>
        <v>3</v>
      </c>
      <c r="G15" s="15">
        <f>'HIGH SCHOOL DATA'!T25</f>
        <v>0</v>
      </c>
      <c r="H15" s="15">
        <f>'HIGH SCHOOL DATA'!U25</f>
        <v>0</v>
      </c>
      <c r="I15" s="19">
        <f t="shared" si="0"/>
        <v>6</v>
      </c>
      <c r="J15" s="19">
        <f t="shared" si="0"/>
        <v>0</v>
      </c>
      <c r="K15" s="19">
        <f t="shared" si="0"/>
        <v>0</v>
      </c>
    </row>
    <row r="16" spans="1:11" ht="20.25" customHeight="1">
      <c r="A16" s="268"/>
      <c r="B16" s="45">
        <v>3</v>
      </c>
      <c r="C16" s="14">
        <f>'HIGH SCHOOL DATA'!P26</f>
        <v>3</v>
      </c>
      <c r="D16" s="14">
        <f>'HIGH SCHOOL DATA'!Q26</f>
        <v>0</v>
      </c>
      <c r="E16" s="14">
        <f>'HIGH SCHOOL DATA'!R26</f>
        <v>0</v>
      </c>
      <c r="F16" s="15">
        <f>'HIGH SCHOOL DATA'!S26</f>
        <v>3</v>
      </c>
      <c r="G16" s="15">
        <f>'HIGH SCHOOL DATA'!T26</f>
        <v>0</v>
      </c>
      <c r="H16" s="15">
        <f>'HIGH SCHOOL DATA'!U26</f>
        <v>0</v>
      </c>
      <c r="I16" s="19">
        <f t="shared" si="0"/>
        <v>6</v>
      </c>
      <c r="J16" s="19">
        <f t="shared" si="0"/>
        <v>0</v>
      </c>
      <c r="K16" s="19">
        <f t="shared" si="0"/>
        <v>0</v>
      </c>
    </row>
    <row r="17" spans="1:11" ht="20.25" customHeight="1">
      <c r="A17" s="268"/>
      <c r="B17" s="45">
        <v>4</v>
      </c>
      <c r="C17" s="14">
        <f>'HIGH SCHOOL DATA'!P27</f>
        <v>3</v>
      </c>
      <c r="D17" s="14">
        <f>'HIGH SCHOOL DATA'!Q27</f>
        <v>0</v>
      </c>
      <c r="E17" s="14">
        <f>'HIGH SCHOOL DATA'!R27</f>
        <v>0</v>
      </c>
      <c r="F17" s="15">
        <f>'HIGH SCHOOL DATA'!S27</f>
        <v>3</v>
      </c>
      <c r="G17" s="15">
        <f>'HIGH SCHOOL DATA'!T27</f>
        <v>0</v>
      </c>
      <c r="H17" s="15">
        <f>'HIGH SCHOOL DATA'!U27</f>
        <v>0</v>
      </c>
      <c r="I17" s="19">
        <f t="shared" si="0"/>
        <v>6</v>
      </c>
      <c r="J17" s="19">
        <f t="shared" si="0"/>
        <v>0</v>
      </c>
      <c r="K17" s="19">
        <f t="shared" si="0"/>
        <v>0</v>
      </c>
    </row>
    <row r="18" spans="1:11" ht="20.25" customHeight="1">
      <c r="A18" s="268"/>
      <c r="B18" s="46" t="s">
        <v>11</v>
      </c>
      <c r="C18" s="19">
        <f aca="true" t="shared" si="2" ref="C18:H18">SUM(C14:C17)</f>
        <v>12</v>
      </c>
      <c r="D18" s="19">
        <f t="shared" si="2"/>
        <v>0</v>
      </c>
      <c r="E18" s="19">
        <f t="shared" si="2"/>
        <v>0</v>
      </c>
      <c r="F18" s="19">
        <f t="shared" si="2"/>
        <v>12</v>
      </c>
      <c r="G18" s="19">
        <f t="shared" si="2"/>
        <v>0</v>
      </c>
      <c r="H18" s="19">
        <f t="shared" si="2"/>
        <v>0</v>
      </c>
      <c r="I18" s="19">
        <f t="shared" si="0"/>
        <v>24</v>
      </c>
      <c r="J18" s="19">
        <f t="shared" si="0"/>
        <v>0</v>
      </c>
      <c r="K18" s="19">
        <f t="shared" si="0"/>
        <v>0</v>
      </c>
    </row>
    <row r="19" spans="1:11" ht="20.25" customHeight="1">
      <c r="A19" s="268" t="s">
        <v>32</v>
      </c>
      <c r="B19" s="45">
        <v>1</v>
      </c>
      <c r="C19" s="14">
        <f>'HIGH SCHOOL DATA'!P29</f>
        <v>3</v>
      </c>
      <c r="D19" s="14">
        <f>'HIGH SCHOOL DATA'!Q29</f>
        <v>0</v>
      </c>
      <c r="E19" s="14">
        <f>'HIGH SCHOOL DATA'!R29</f>
        <v>0</v>
      </c>
      <c r="F19" s="15">
        <f>'HIGH SCHOOL DATA'!S29</f>
        <v>3</v>
      </c>
      <c r="G19" s="15">
        <f>'HIGH SCHOOL DATA'!T29</f>
        <v>0</v>
      </c>
      <c r="H19" s="15">
        <f>'HIGH SCHOOL DATA'!U29</f>
        <v>0</v>
      </c>
      <c r="I19" s="19">
        <f t="shared" si="0"/>
        <v>6</v>
      </c>
      <c r="J19" s="19">
        <f t="shared" si="0"/>
        <v>0</v>
      </c>
      <c r="K19" s="19">
        <f t="shared" si="0"/>
        <v>0</v>
      </c>
    </row>
    <row r="20" spans="1:11" ht="20.25" customHeight="1">
      <c r="A20" s="268"/>
      <c r="B20" s="45">
        <v>2</v>
      </c>
      <c r="C20" s="14">
        <f>'HIGH SCHOOL DATA'!P30</f>
        <v>3</v>
      </c>
      <c r="D20" s="14">
        <f>'HIGH SCHOOL DATA'!Q30</f>
        <v>0</v>
      </c>
      <c r="E20" s="14">
        <f>'HIGH SCHOOL DATA'!R30</f>
        <v>0</v>
      </c>
      <c r="F20" s="15">
        <f>'HIGH SCHOOL DATA'!S30</f>
        <v>3</v>
      </c>
      <c r="G20" s="15">
        <f>'HIGH SCHOOL DATA'!T30</f>
        <v>0</v>
      </c>
      <c r="H20" s="15">
        <f>'HIGH SCHOOL DATA'!U30</f>
        <v>0</v>
      </c>
      <c r="I20" s="19">
        <f t="shared" si="0"/>
        <v>6</v>
      </c>
      <c r="J20" s="19">
        <f t="shared" si="0"/>
        <v>0</v>
      </c>
      <c r="K20" s="19">
        <f t="shared" si="0"/>
        <v>0</v>
      </c>
    </row>
    <row r="21" spans="1:11" ht="20.25" customHeight="1">
      <c r="A21" s="268"/>
      <c r="B21" s="45">
        <v>3</v>
      </c>
      <c r="C21" s="14">
        <f>'HIGH SCHOOL DATA'!P31</f>
        <v>3</v>
      </c>
      <c r="D21" s="14">
        <f>'HIGH SCHOOL DATA'!Q31</f>
        <v>0</v>
      </c>
      <c r="E21" s="14">
        <f>'HIGH SCHOOL DATA'!R31</f>
        <v>0</v>
      </c>
      <c r="F21" s="15">
        <f>'HIGH SCHOOL DATA'!S31</f>
        <v>3</v>
      </c>
      <c r="G21" s="15">
        <f>'HIGH SCHOOL DATA'!T31</f>
        <v>0</v>
      </c>
      <c r="H21" s="15">
        <f>'HIGH SCHOOL DATA'!U31</f>
        <v>0</v>
      </c>
      <c r="I21" s="19">
        <f t="shared" si="0"/>
        <v>6</v>
      </c>
      <c r="J21" s="19">
        <f t="shared" si="0"/>
        <v>0</v>
      </c>
      <c r="K21" s="19">
        <f t="shared" si="0"/>
        <v>0</v>
      </c>
    </row>
    <row r="22" spans="1:11" ht="20.25" customHeight="1">
      <c r="A22" s="268"/>
      <c r="B22" s="45">
        <v>4</v>
      </c>
      <c r="C22" s="14">
        <f>'HIGH SCHOOL DATA'!P32</f>
        <v>3</v>
      </c>
      <c r="D22" s="14">
        <f>'HIGH SCHOOL DATA'!Q32</f>
        <v>0</v>
      </c>
      <c r="E22" s="14">
        <f>'HIGH SCHOOL DATA'!R32</f>
        <v>0</v>
      </c>
      <c r="F22" s="15">
        <f>'HIGH SCHOOL DATA'!S32</f>
        <v>3</v>
      </c>
      <c r="G22" s="15">
        <f>'HIGH SCHOOL DATA'!T32</f>
        <v>0</v>
      </c>
      <c r="H22" s="15">
        <f>'HIGH SCHOOL DATA'!U32</f>
        <v>0</v>
      </c>
      <c r="I22" s="19">
        <f t="shared" si="0"/>
        <v>6</v>
      </c>
      <c r="J22" s="19">
        <f t="shared" si="0"/>
        <v>0</v>
      </c>
      <c r="K22" s="19">
        <f t="shared" si="0"/>
        <v>0</v>
      </c>
    </row>
    <row r="23" spans="1:11" ht="20.25" customHeight="1">
      <c r="A23" s="268"/>
      <c r="B23" s="46" t="s">
        <v>11</v>
      </c>
      <c r="C23" s="19">
        <f aca="true" t="shared" si="3" ref="C23:H23">SUM(C19:C22)</f>
        <v>12</v>
      </c>
      <c r="D23" s="19">
        <f t="shared" si="3"/>
        <v>0</v>
      </c>
      <c r="E23" s="19">
        <f t="shared" si="3"/>
        <v>0</v>
      </c>
      <c r="F23" s="19">
        <f t="shared" si="3"/>
        <v>12</v>
      </c>
      <c r="G23" s="19">
        <f t="shared" si="3"/>
        <v>0</v>
      </c>
      <c r="H23" s="19">
        <f t="shared" si="3"/>
        <v>0</v>
      </c>
      <c r="I23" s="19">
        <f t="shared" si="0"/>
        <v>24</v>
      </c>
      <c r="J23" s="19">
        <f t="shared" si="0"/>
        <v>0</v>
      </c>
      <c r="K23" s="19">
        <f t="shared" si="0"/>
        <v>0</v>
      </c>
    </row>
    <row r="24" spans="1:11" ht="20.25" customHeight="1">
      <c r="A24" s="268" t="s">
        <v>12</v>
      </c>
      <c r="B24" s="45">
        <v>1</v>
      </c>
      <c r="C24" s="14">
        <f>'HIGH SCHOOL DATA'!P34</f>
        <v>3</v>
      </c>
      <c r="D24" s="14">
        <f>'HIGH SCHOOL DATA'!Q34</f>
        <v>0</v>
      </c>
      <c r="E24" s="14">
        <f>'HIGH SCHOOL DATA'!R34</f>
        <v>0</v>
      </c>
      <c r="F24" s="15">
        <f>'HIGH SCHOOL DATA'!S34</f>
        <v>3</v>
      </c>
      <c r="G24" s="15">
        <f>'HIGH SCHOOL DATA'!T34</f>
        <v>0</v>
      </c>
      <c r="H24" s="15">
        <f>'HIGH SCHOOL DATA'!U34</f>
        <v>0</v>
      </c>
      <c r="I24" s="19">
        <f t="shared" si="0"/>
        <v>6</v>
      </c>
      <c r="J24" s="19">
        <f t="shared" si="0"/>
        <v>0</v>
      </c>
      <c r="K24" s="19">
        <f t="shared" si="0"/>
        <v>0</v>
      </c>
    </row>
    <row r="25" spans="1:11" ht="20.25" customHeight="1">
      <c r="A25" s="268"/>
      <c r="B25" s="45">
        <v>2</v>
      </c>
      <c r="C25" s="14">
        <f>'HIGH SCHOOL DATA'!P35</f>
        <v>3</v>
      </c>
      <c r="D25" s="14">
        <f>'HIGH SCHOOL DATA'!Q35</f>
        <v>0</v>
      </c>
      <c r="E25" s="14">
        <f>'HIGH SCHOOL DATA'!R35</f>
        <v>0</v>
      </c>
      <c r="F25" s="15">
        <f>'HIGH SCHOOL DATA'!S35</f>
        <v>3</v>
      </c>
      <c r="G25" s="15">
        <f>'HIGH SCHOOL DATA'!T35</f>
        <v>0</v>
      </c>
      <c r="H25" s="15">
        <f>'HIGH SCHOOL DATA'!U35</f>
        <v>0</v>
      </c>
      <c r="I25" s="19">
        <f t="shared" si="0"/>
        <v>6</v>
      </c>
      <c r="J25" s="19">
        <f t="shared" si="0"/>
        <v>0</v>
      </c>
      <c r="K25" s="19">
        <f t="shared" si="0"/>
        <v>0</v>
      </c>
    </row>
    <row r="26" spans="1:11" ht="20.25" customHeight="1">
      <c r="A26" s="268"/>
      <c r="B26" s="45">
        <v>3</v>
      </c>
      <c r="C26" s="14">
        <f>'HIGH SCHOOL DATA'!P36</f>
        <v>3</v>
      </c>
      <c r="D26" s="14">
        <f>'HIGH SCHOOL DATA'!Q36</f>
        <v>0</v>
      </c>
      <c r="E26" s="14">
        <f>'HIGH SCHOOL DATA'!R36</f>
        <v>0</v>
      </c>
      <c r="F26" s="15">
        <f>'HIGH SCHOOL DATA'!S36</f>
        <v>3</v>
      </c>
      <c r="G26" s="15">
        <f>'HIGH SCHOOL DATA'!T36</f>
        <v>0</v>
      </c>
      <c r="H26" s="15">
        <f>'HIGH SCHOOL DATA'!U36</f>
        <v>0</v>
      </c>
      <c r="I26" s="19">
        <f t="shared" si="0"/>
        <v>6</v>
      </c>
      <c r="J26" s="19">
        <f t="shared" si="0"/>
        <v>0</v>
      </c>
      <c r="K26" s="19">
        <f t="shared" si="0"/>
        <v>0</v>
      </c>
    </row>
    <row r="27" spans="1:11" ht="20.25" customHeight="1">
      <c r="A27" s="268"/>
      <c r="B27" s="45">
        <v>4</v>
      </c>
      <c r="C27" s="14">
        <f>'HIGH SCHOOL DATA'!P37</f>
        <v>3</v>
      </c>
      <c r="D27" s="14">
        <f>'HIGH SCHOOL DATA'!Q37</f>
        <v>0</v>
      </c>
      <c r="E27" s="14">
        <f>'HIGH SCHOOL DATA'!R37</f>
        <v>0</v>
      </c>
      <c r="F27" s="15">
        <f>'HIGH SCHOOL DATA'!S37</f>
        <v>3</v>
      </c>
      <c r="G27" s="15">
        <f>'HIGH SCHOOL DATA'!T37</f>
        <v>0</v>
      </c>
      <c r="H27" s="15">
        <f>'HIGH SCHOOL DATA'!U37</f>
        <v>0</v>
      </c>
      <c r="I27" s="19">
        <f t="shared" si="0"/>
        <v>6</v>
      </c>
      <c r="J27" s="19">
        <f t="shared" si="0"/>
        <v>0</v>
      </c>
      <c r="K27" s="19">
        <f t="shared" si="0"/>
        <v>0</v>
      </c>
    </row>
    <row r="28" spans="1:11" ht="20.25" customHeight="1">
      <c r="A28" s="268"/>
      <c r="B28" s="46" t="s">
        <v>11</v>
      </c>
      <c r="C28" s="19">
        <f aca="true" t="shared" si="4" ref="C28:H28">SUM(C24:C27)</f>
        <v>12</v>
      </c>
      <c r="D28" s="19">
        <f t="shared" si="4"/>
        <v>0</v>
      </c>
      <c r="E28" s="19">
        <f t="shared" si="4"/>
        <v>0</v>
      </c>
      <c r="F28" s="19">
        <f t="shared" si="4"/>
        <v>12</v>
      </c>
      <c r="G28" s="19">
        <f t="shared" si="4"/>
        <v>0</v>
      </c>
      <c r="H28" s="19">
        <f t="shared" si="4"/>
        <v>0</v>
      </c>
      <c r="I28" s="19">
        <f t="shared" si="0"/>
        <v>24</v>
      </c>
      <c r="J28" s="19">
        <f t="shared" si="0"/>
        <v>0</v>
      </c>
      <c r="K28" s="19">
        <f t="shared" si="0"/>
        <v>0</v>
      </c>
    </row>
    <row r="29" spans="1:11" ht="20.25" customHeight="1">
      <c r="A29" s="268" t="s">
        <v>33</v>
      </c>
      <c r="B29" s="45">
        <v>1</v>
      </c>
      <c r="C29" s="14">
        <f>'HIGH SCHOOL DATA'!P39</f>
        <v>3</v>
      </c>
      <c r="D29" s="14">
        <f>'HIGH SCHOOL DATA'!Q39</f>
        <v>0</v>
      </c>
      <c r="E29" s="14">
        <f>'HIGH SCHOOL DATA'!R39</f>
        <v>0</v>
      </c>
      <c r="F29" s="15">
        <f>'HIGH SCHOOL DATA'!S39</f>
        <v>3</v>
      </c>
      <c r="G29" s="15">
        <f>'HIGH SCHOOL DATA'!T39</f>
        <v>0</v>
      </c>
      <c r="H29" s="15">
        <f>'HIGH SCHOOL DATA'!U39</f>
        <v>0</v>
      </c>
      <c r="I29" s="19">
        <f t="shared" si="0"/>
        <v>6</v>
      </c>
      <c r="J29" s="19">
        <f t="shared" si="0"/>
        <v>0</v>
      </c>
      <c r="K29" s="19">
        <f t="shared" si="0"/>
        <v>0</v>
      </c>
    </row>
    <row r="30" spans="1:11" ht="20.25" customHeight="1">
      <c r="A30" s="268"/>
      <c r="B30" s="45">
        <v>2</v>
      </c>
      <c r="C30" s="14">
        <f>'HIGH SCHOOL DATA'!P40</f>
        <v>3</v>
      </c>
      <c r="D30" s="14">
        <f>'HIGH SCHOOL DATA'!Q40</f>
        <v>0</v>
      </c>
      <c r="E30" s="14">
        <f>'HIGH SCHOOL DATA'!R40</f>
        <v>0</v>
      </c>
      <c r="F30" s="15">
        <f>'HIGH SCHOOL DATA'!S40</f>
        <v>3</v>
      </c>
      <c r="G30" s="15">
        <f>'HIGH SCHOOL DATA'!T40</f>
        <v>0</v>
      </c>
      <c r="H30" s="15">
        <f>'HIGH SCHOOL DATA'!U40</f>
        <v>0</v>
      </c>
      <c r="I30" s="19">
        <f t="shared" si="0"/>
        <v>6</v>
      </c>
      <c r="J30" s="19">
        <f t="shared" si="0"/>
        <v>0</v>
      </c>
      <c r="K30" s="19">
        <f t="shared" si="0"/>
        <v>0</v>
      </c>
    </row>
    <row r="31" spans="1:11" ht="20.25" customHeight="1">
      <c r="A31" s="268"/>
      <c r="B31" s="45">
        <v>3</v>
      </c>
      <c r="C31" s="14">
        <f>'HIGH SCHOOL DATA'!P41</f>
        <v>3</v>
      </c>
      <c r="D31" s="14">
        <f>'HIGH SCHOOL DATA'!Q41</f>
        <v>0</v>
      </c>
      <c r="E31" s="14">
        <f>'HIGH SCHOOL DATA'!R41</f>
        <v>0</v>
      </c>
      <c r="F31" s="15">
        <f>'HIGH SCHOOL DATA'!S41</f>
        <v>3</v>
      </c>
      <c r="G31" s="15">
        <f>'HIGH SCHOOL DATA'!T41</f>
        <v>0</v>
      </c>
      <c r="H31" s="15">
        <f>'HIGH SCHOOL DATA'!U41</f>
        <v>0</v>
      </c>
      <c r="I31" s="19">
        <f t="shared" si="0"/>
        <v>6</v>
      </c>
      <c r="J31" s="19">
        <f t="shared" si="0"/>
        <v>0</v>
      </c>
      <c r="K31" s="19">
        <f t="shared" si="0"/>
        <v>0</v>
      </c>
    </row>
    <row r="32" spans="1:11" ht="20.25" customHeight="1">
      <c r="A32" s="268"/>
      <c r="B32" s="45">
        <v>4</v>
      </c>
      <c r="C32" s="14">
        <f>'HIGH SCHOOL DATA'!P42</f>
        <v>3</v>
      </c>
      <c r="D32" s="14">
        <f>'HIGH SCHOOL DATA'!Q42</f>
        <v>0</v>
      </c>
      <c r="E32" s="14">
        <f>'HIGH SCHOOL DATA'!R42</f>
        <v>0</v>
      </c>
      <c r="F32" s="15">
        <f>'HIGH SCHOOL DATA'!S42</f>
        <v>3</v>
      </c>
      <c r="G32" s="15">
        <f>'HIGH SCHOOL DATA'!T42</f>
        <v>0</v>
      </c>
      <c r="H32" s="15">
        <f>'HIGH SCHOOL DATA'!U42</f>
        <v>0</v>
      </c>
      <c r="I32" s="19">
        <f t="shared" si="0"/>
        <v>6</v>
      </c>
      <c r="J32" s="19">
        <f t="shared" si="0"/>
        <v>0</v>
      </c>
      <c r="K32" s="19">
        <f t="shared" si="0"/>
        <v>0</v>
      </c>
    </row>
    <row r="33" spans="1:11" ht="20.25" customHeight="1">
      <c r="A33" s="268"/>
      <c r="B33" s="47" t="s">
        <v>11</v>
      </c>
      <c r="C33" s="19">
        <f aca="true" t="shared" si="5" ref="C33:H33">SUM(C29:C32)</f>
        <v>12</v>
      </c>
      <c r="D33" s="19">
        <f t="shared" si="5"/>
        <v>0</v>
      </c>
      <c r="E33" s="19">
        <f t="shared" si="5"/>
        <v>0</v>
      </c>
      <c r="F33" s="19">
        <f t="shared" si="5"/>
        <v>12</v>
      </c>
      <c r="G33" s="19">
        <f t="shared" si="5"/>
        <v>0</v>
      </c>
      <c r="H33" s="19">
        <f t="shared" si="5"/>
        <v>0</v>
      </c>
      <c r="I33" s="19">
        <f t="shared" si="0"/>
        <v>24</v>
      </c>
      <c r="J33" s="19">
        <f t="shared" si="0"/>
        <v>0</v>
      </c>
      <c r="K33" s="19">
        <f t="shared" si="0"/>
        <v>0</v>
      </c>
    </row>
    <row r="34" spans="1:11" ht="20.25" customHeight="1">
      <c r="A34" s="268" t="s">
        <v>34</v>
      </c>
      <c r="B34" s="45">
        <v>1</v>
      </c>
      <c r="C34" s="14">
        <f>'HIGH SCHOOL DATA'!P44</f>
        <v>3</v>
      </c>
      <c r="D34" s="14">
        <f>'HIGH SCHOOL DATA'!Q44</f>
        <v>0</v>
      </c>
      <c r="E34" s="14">
        <f>'HIGH SCHOOL DATA'!R44</f>
        <v>0</v>
      </c>
      <c r="F34" s="15">
        <f>'HIGH SCHOOL DATA'!S44</f>
        <v>3</v>
      </c>
      <c r="G34" s="15">
        <f>'HIGH SCHOOL DATA'!T44</f>
        <v>0</v>
      </c>
      <c r="H34" s="15">
        <f>'HIGH SCHOOL DATA'!U44</f>
        <v>0</v>
      </c>
      <c r="I34" s="19">
        <f t="shared" si="0"/>
        <v>6</v>
      </c>
      <c r="J34" s="19">
        <f t="shared" si="0"/>
        <v>0</v>
      </c>
      <c r="K34" s="19">
        <f t="shared" si="0"/>
        <v>0</v>
      </c>
    </row>
    <row r="35" spans="1:11" ht="20.25" customHeight="1">
      <c r="A35" s="268"/>
      <c r="B35" s="45">
        <v>2</v>
      </c>
      <c r="C35" s="14">
        <f>'HIGH SCHOOL DATA'!P45</f>
        <v>3</v>
      </c>
      <c r="D35" s="14">
        <f>'HIGH SCHOOL DATA'!Q45</f>
        <v>0</v>
      </c>
      <c r="E35" s="14">
        <f>'HIGH SCHOOL DATA'!R45</f>
        <v>0</v>
      </c>
      <c r="F35" s="15">
        <f>'HIGH SCHOOL DATA'!S45</f>
        <v>3</v>
      </c>
      <c r="G35" s="15">
        <f>'HIGH SCHOOL DATA'!T45</f>
        <v>0</v>
      </c>
      <c r="H35" s="15">
        <f>'HIGH SCHOOL DATA'!U45</f>
        <v>0</v>
      </c>
      <c r="I35" s="19">
        <f t="shared" si="0"/>
        <v>6</v>
      </c>
      <c r="J35" s="19">
        <f t="shared" si="0"/>
        <v>0</v>
      </c>
      <c r="K35" s="19">
        <f t="shared" si="0"/>
        <v>0</v>
      </c>
    </row>
    <row r="36" spans="1:11" ht="20.25" customHeight="1">
      <c r="A36" s="268"/>
      <c r="B36" s="45">
        <v>3</v>
      </c>
      <c r="C36" s="14">
        <f>'HIGH SCHOOL DATA'!P46</f>
        <v>3</v>
      </c>
      <c r="D36" s="14">
        <f>'HIGH SCHOOL DATA'!Q46</f>
        <v>0</v>
      </c>
      <c r="E36" s="14">
        <f>'HIGH SCHOOL DATA'!R46</f>
        <v>0</v>
      </c>
      <c r="F36" s="15">
        <f>'HIGH SCHOOL DATA'!S46</f>
        <v>3</v>
      </c>
      <c r="G36" s="15">
        <f>'HIGH SCHOOL DATA'!T46</f>
        <v>0</v>
      </c>
      <c r="H36" s="15">
        <f>'HIGH SCHOOL DATA'!U46</f>
        <v>0</v>
      </c>
      <c r="I36" s="19">
        <f t="shared" si="0"/>
        <v>6</v>
      </c>
      <c r="J36" s="19">
        <f t="shared" si="0"/>
        <v>0</v>
      </c>
      <c r="K36" s="19">
        <f t="shared" si="0"/>
        <v>0</v>
      </c>
    </row>
    <row r="37" spans="1:11" ht="20.25" customHeight="1">
      <c r="A37" s="268"/>
      <c r="B37" s="45">
        <v>4</v>
      </c>
      <c r="C37" s="14">
        <f>'HIGH SCHOOL DATA'!P47</f>
        <v>3</v>
      </c>
      <c r="D37" s="14">
        <f>'HIGH SCHOOL DATA'!Q47</f>
        <v>0</v>
      </c>
      <c r="E37" s="14">
        <f>'HIGH SCHOOL DATA'!R47</f>
        <v>0</v>
      </c>
      <c r="F37" s="15">
        <f>'HIGH SCHOOL DATA'!S47</f>
        <v>3</v>
      </c>
      <c r="G37" s="15">
        <f>'HIGH SCHOOL DATA'!T47</f>
        <v>0</v>
      </c>
      <c r="H37" s="15">
        <f>'HIGH SCHOOL DATA'!U47</f>
        <v>0</v>
      </c>
      <c r="I37" s="19">
        <f t="shared" si="0"/>
        <v>6</v>
      </c>
      <c r="J37" s="19">
        <f t="shared" si="0"/>
        <v>0</v>
      </c>
      <c r="K37" s="19">
        <f t="shared" si="0"/>
        <v>0</v>
      </c>
    </row>
    <row r="38" spans="1:11" ht="20.25" customHeight="1">
      <c r="A38" s="268"/>
      <c r="B38" s="46" t="s">
        <v>11</v>
      </c>
      <c r="C38" s="19">
        <f aca="true" t="shared" si="6" ref="C38:H38">SUM(C34:C37)</f>
        <v>12</v>
      </c>
      <c r="D38" s="19">
        <f t="shared" si="6"/>
        <v>0</v>
      </c>
      <c r="E38" s="19">
        <f t="shared" si="6"/>
        <v>0</v>
      </c>
      <c r="F38" s="19">
        <f t="shared" si="6"/>
        <v>12</v>
      </c>
      <c r="G38" s="19">
        <f t="shared" si="6"/>
        <v>0</v>
      </c>
      <c r="H38" s="19">
        <f t="shared" si="6"/>
        <v>0</v>
      </c>
      <c r="I38" s="19">
        <f t="shared" si="0"/>
        <v>24</v>
      </c>
      <c r="J38" s="19">
        <f t="shared" si="0"/>
        <v>0</v>
      </c>
      <c r="K38" s="19">
        <f t="shared" si="0"/>
        <v>0</v>
      </c>
    </row>
    <row r="39" spans="1:11" ht="28.5" customHeight="1">
      <c r="A39" s="270" t="s">
        <v>41</v>
      </c>
      <c r="B39" s="261"/>
      <c r="C39" s="19">
        <f>ROUND((C13+C18+C23+C28+C33+C38)/(F4*24)%,0)</f>
        <v>15</v>
      </c>
      <c r="D39" s="19">
        <f>ROUND((D13+D18+D23+D28+D33+D38)/(F4*24)%,0)</f>
        <v>0</v>
      </c>
      <c r="E39" s="19">
        <f>ROUND((E13+E18+E23+E28+E33+E38)/(F4*24)%,0)</f>
        <v>0</v>
      </c>
      <c r="F39" s="19">
        <f>ROUND((F13+F18+F23+F28+F33+F38)/(H4*24)%,0)</f>
        <v>9</v>
      </c>
      <c r="G39" s="19">
        <f>ROUND((G13+G18+G23+G28+G33+G38)/(H4*24)%,0)</f>
        <v>0</v>
      </c>
      <c r="H39" s="19">
        <f>ROUND((H13+H18+H23+H28+H33+H38)/(H4*24)%,0)</f>
        <v>0</v>
      </c>
      <c r="I39" s="48">
        <f>ROUND((I13+I18+I23+I28+I33+I38)/(J4*24)%,0)</f>
        <v>12</v>
      </c>
      <c r="J39" s="19">
        <f>ROUND((J13+J18+J23+J28+J33+J38)/(J4*24)%,0)</f>
        <v>0</v>
      </c>
      <c r="K39" s="19">
        <f>ROUND((K13+K18+K23+K28+K33+K38)/(J4*24)%,0)</f>
        <v>0</v>
      </c>
    </row>
    <row r="40" spans="1:11" ht="28.5" customHeight="1">
      <c r="A40" s="271" t="s">
        <v>14</v>
      </c>
      <c r="B40" s="271"/>
      <c r="C40" s="272" t="str">
        <f>IF(C39&gt;=80,"A",IF(C39&gt;=60,"B",IF(C39&gt;=40,"C","D")))</f>
        <v>D</v>
      </c>
      <c r="D40" s="273"/>
      <c r="E40" s="274"/>
      <c r="F40" s="272" t="str">
        <f>IF(F39&gt;=80,"A",IF(F39&gt;=60,"B",IF(F39&gt;=40,"C","D")))</f>
        <v>D</v>
      </c>
      <c r="G40" s="273"/>
      <c r="H40" s="274"/>
      <c r="I40" s="272" t="str">
        <f>IF(I39&gt;=80,"A",IF(I39&gt;=60,"B",IF(I39&gt;=40,"C","D")))</f>
        <v>D</v>
      </c>
      <c r="J40" s="273"/>
      <c r="K40" s="274"/>
    </row>
  </sheetData>
  <sheetProtection password="C7CC" sheet="1"/>
  <mergeCells count="29">
    <mergeCell ref="A39:B39"/>
    <mergeCell ref="A40:B40"/>
    <mergeCell ref="C40:E40"/>
    <mergeCell ref="F40:H40"/>
    <mergeCell ref="I40:K40"/>
    <mergeCell ref="A9:A13"/>
    <mergeCell ref="A14:A18"/>
    <mergeCell ref="A19:A23"/>
    <mergeCell ref="A24:A28"/>
    <mergeCell ref="A29:A33"/>
    <mergeCell ref="A34:A38"/>
    <mergeCell ref="A6:B6"/>
    <mergeCell ref="A7:A8"/>
    <mergeCell ref="B7:B8"/>
    <mergeCell ref="C7:E7"/>
    <mergeCell ref="F7:H7"/>
    <mergeCell ref="I7:K7"/>
    <mergeCell ref="A4:E4"/>
    <mergeCell ref="F4:G4"/>
    <mergeCell ref="H4:I4"/>
    <mergeCell ref="A5:E5"/>
    <mergeCell ref="F5:G5"/>
    <mergeCell ref="H5:I5"/>
    <mergeCell ref="A1:B1"/>
    <mergeCell ref="A2:K2"/>
    <mergeCell ref="A3:E3"/>
    <mergeCell ref="F3:G3"/>
    <mergeCell ref="H3:I3"/>
    <mergeCell ref="J3:K3"/>
  </mergeCells>
  <printOptions horizontalCentered="1" verticalCentered="1"/>
  <pageMargins left="0.2" right="0.2" top="0.26" bottom="0.11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2:M15"/>
  <sheetViews>
    <sheetView view="pageBreakPreview" zoomScale="98" zoomScaleSheetLayoutView="98" zoomScalePageLayoutView="0" workbookViewId="0" topLeftCell="A1">
      <selection activeCell="K9" sqref="K9"/>
    </sheetView>
  </sheetViews>
  <sheetFormatPr defaultColWidth="9.140625" defaultRowHeight="15"/>
  <cols>
    <col min="1" max="1" width="8.140625" style="2" customWidth="1"/>
    <col min="2" max="12" width="8.140625" style="3" customWidth="1"/>
    <col min="13" max="13" width="7.7109375" style="3" customWidth="1"/>
    <col min="14" max="16384" width="9.140625" style="3" customWidth="1"/>
  </cols>
  <sheetData>
    <row r="1" ht="20.25" customHeight="1"/>
    <row r="2" spans="3:11" ht="20.25" customHeight="1">
      <c r="C2" s="4" t="s">
        <v>57</v>
      </c>
      <c r="D2" s="4"/>
      <c r="E2" s="4"/>
      <c r="F2" s="4" t="str">
        <f>'CLASS-1'!C2</f>
        <v>GPS. MEGYA THANDA</v>
      </c>
      <c r="G2" s="4"/>
      <c r="H2" s="4"/>
      <c r="I2" s="4"/>
      <c r="J2" s="4"/>
      <c r="K2" s="4"/>
    </row>
    <row r="3" spans="1:13" ht="20.25" customHeight="1">
      <c r="A3" s="238" t="s">
        <v>54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1" ht="20.25" customHeight="1" thickBot="1">
      <c r="A4" s="5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3" ht="28.5" customHeight="1">
      <c r="A5" s="286" t="s">
        <v>62</v>
      </c>
      <c r="B5" s="285" t="s">
        <v>0</v>
      </c>
      <c r="C5" s="285" t="s">
        <v>35</v>
      </c>
      <c r="D5" s="285" t="s">
        <v>36</v>
      </c>
      <c r="E5" s="283" t="s">
        <v>1</v>
      </c>
      <c r="F5" s="283"/>
      <c r="G5" s="283"/>
      <c r="H5" s="283"/>
      <c r="I5" s="283"/>
      <c r="J5" s="283"/>
      <c r="K5" s="283"/>
      <c r="L5" s="283"/>
      <c r="M5" s="284"/>
    </row>
    <row r="6" spans="1:13" ht="28.5" customHeight="1">
      <c r="A6" s="275"/>
      <c r="B6" s="276"/>
      <c r="C6" s="276"/>
      <c r="D6" s="276"/>
      <c r="E6" s="281" t="s">
        <v>4</v>
      </c>
      <c r="F6" s="281"/>
      <c r="G6" s="281"/>
      <c r="H6" s="281" t="s">
        <v>5</v>
      </c>
      <c r="I6" s="281"/>
      <c r="J6" s="281"/>
      <c r="K6" s="281" t="s">
        <v>6</v>
      </c>
      <c r="L6" s="281"/>
      <c r="M6" s="282"/>
    </row>
    <row r="7" spans="1:13" s="11" customFormat="1" ht="63" customHeight="1">
      <c r="A7" s="275"/>
      <c r="B7" s="276"/>
      <c r="C7" s="276"/>
      <c r="D7" s="276"/>
      <c r="E7" s="7" t="s">
        <v>7</v>
      </c>
      <c r="F7" s="7" t="s">
        <v>8</v>
      </c>
      <c r="G7" s="7" t="s">
        <v>9</v>
      </c>
      <c r="H7" s="8" t="s">
        <v>7</v>
      </c>
      <c r="I7" s="8" t="s">
        <v>8</v>
      </c>
      <c r="J7" s="8" t="s">
        <v>9</v>
      </c>
      <c r="K7" s="9" t="s">
        <v>7</v>
      </c>
      <c r="L7" s="9" t="s">
        <v>8</v>
      </c>
      <c r="M7" s="10" t="s">
        <v>9</v>
      </c>
    </row>
    <row r="8" spans="1:13" s="2" customFormat="1" ht="27" customHeight="1">
      <c r="A8" s="12" t="s">
        <v>45</v>
      </c>
      <c r="B8" s="13">
        <f>'CLASS-1'!J10</f>
        <v>23</v>
      </c>
      <c r="C8" s="13">
        <f>'CLASS-1'!J11</f>
        <v>20</v>
      </c>
      <c r="D8" s="13">
        <f>'CLASS-1'!J12</f>
        <v>20</v>
      </c>
      <c r="E8" s="14">
        <f>'CLASS-1'!C21+'CLASS-1'!C26+'CLASS-1'!C31</f>
        <v>12</v>
      </c>
      <c r="F8" s="14">
        <f>'CLASS-1'!D21+'CLASS-1'!D26+'CLASS-1'!D31</f>
        <v>0</v>
      </c>
      <c r="G8" s="14">
        <f>'CLASS-1'!E21+'CLASS-1'!E26+'CLASS-1'!E31</f>
        <v>0</v>
      </c>
      <c r="H8" s="15">
        <f>'CLASS-1'!F21+'CLASS-1'!F26+'CLASS-1'!F31</f>
        <v>12</v>
      </c>
      <c r="I8" s="15">
        <f>'CLASS-1'!G21+'CLASS-1'!G26+'CLASS-1'!G31</f>
        <v>0</v>
      </c>
      <c r="J8" s="15">
        <f>'CLASS-1'!H21+'CLASS-1'!H26+'CLASS-1'!H31</f>
        <v>0</v>
      </c>
      <c r="K8" s="16">
        <f aca="true" t="shared" si="0" ref="K8:M11">E8+H8</f>
        <v>24</v>
      </c>
      <c r="L8" s="16">
        <f t="shared" si="0"/>
        <v>0</v>
      </c>
      <c r="M8" s="17">
        <f t="shared" si="0"/>
        <v>0</v>
      </c>
    </row>
    <row r="9" spans="1:13" s="2" customFormat="1" ht="27" customHeight="1">
      <c r="A9" s="12" t="s">
        <v>46</v>
      </c>
      <c r="B9" s="13">
        <f>'CLASS-2'!J6</f>
        <v>14</v>
      </c>
      <c r="C9" s="13">
        <f>'CLASS-2'!J7</f>
        <v>11</v>
      </c>
      <c r="D9" s="13">
        <f>'CLASS-2'!J8</f>
        <v>11</v>
      </c>
      <c r="E9" s="14">
        <f>'CLASS-2'!C17+'CLASS-2'!C22+'CLASS-2'!C27</f>
        <v>16</v>
      </c>
      <c r="F9" s="14">
        <f>'CLASS-2'!D17+'CLASS-2'!D22+'CLASS-2'!D27</f>
        <v>0</v>
      </c>
      <c r="G9" s="14">
        <f>'CLASS-2'!E17+'CLASS-2'!E22+'CLASS-2'!E27</f>
        <v>0</v>
      </c>
      <c r="H9" s="15">
        <f>'CLASS-2'!F17+'CLASS-2'!F22+'CLASS-2'!F27</f>
        <v>16</v>
      </c>
      <c r="I9" s="15">
        <f>'CLASS-2'!G17+'CLASS-2'!G22+'CLASS-2'!G27</f>
        <v>0</v>
      </c>
      <c r="J9" s="15">
        <f>'CLASS-2'!H17+'CLASS-2'!H22+'CLASS-2'!H27</f>
        <v>0</v>
      </c>
      <c r="K9" s="16">
        <f t="shared" si="0"/>
        <v>32</v>
      </c>
      <c r="L9" s="16">
        <f t="shared" si="0"/>
        <v>0</v>
      </c>
      <c r="M9" s="17">
        <f t="shared" si="0"/>
        <v>0</v>
      </c>
    </row>
    <row r="10" spans="1:13" s="2" customFormat="1" ht="27" customHeight="1">
      <c r="A10" s="12" t="s">
        <v>47</v>
      </c>
      <c r="B10" s="13">
        <f>'CLASS-3'!J6</f>
        <v>9</v>
      </c>
      <c r="C10" s="13">
        <f>'CLASS-3'!J7</f>
        <v>7</v>
      </c>
      <c r="D10" s="13">
        <f>'CLASS-3'!J8</f>
        <v>7</v>
      </c>
      <c r="E10" s="14">
        <f>'CLASS-3'!C17+'CLASS-3'!C22+'CLASS-3'!C27+'CLASS-3'!C32</f>
        <v>48</v>
      </c>
      <c r="F10" s="14">
        <f>'CLASS-3'!D17+'CLASS-3'!D22+'CLASS-3'!D27+'CLASS-3'!D32</f>
        <v>0</v>
      </c>
      <c r="G10" s="14">
        <f>'CLASS-3'!E17+'CLASS-3'!E22+'CLASS-3'!E27+'CLASS-3'!E32</f>
        <v>0</v>
      </c>
      <c r="H10" s="15">
        <f>'CLASS-3'!F17+'CLASS-3'!F22+'CLASS-3'!F27+'CLASS-3'!F32</f>
        <v>48</v>
      </c>
      <c r="I10" s="15">
        <f>'CLASS-3'!G17+'CLASS-3'!G22+'CLASS-3'!G27+'CLASS-3'!G32</f>
        <v>0</v>
      </c>
      <c r="J10" s="15">
        <f>'CLASS-3'!H17+'CLASS-3'!H22+'CLASS-3'!H27+'CLASS-3'!H32</f>
        <v>0</v>
      </c>
      <c r="K10" s="16">
        <f t="shared" si="0"/>
        <v>96</v>
      </c>
      <c r="L10" s="16">
        <f t="shared" si="0"/>
        <v>0</v>
      </c>
      <c r="M10" s="17">
        <f t="shared" si="0"/>
        <v>0</v>
      </c>
    </row>
    <row r="11" spans="1:13" s="2" customFormat="1" ht="27" customHeight="1">
      <c r="A11" s="12" t="s">
        <v>48</v>
      </c>
      <c r="B11" s="13">
        <f>'CLASS-4'!J6</f>
        <v>12</v>
      </c>
      <c r="C11" s="13">
        <f>'CLASS-4'!J7</f>
        <v>10</v>
      </c>
      <c r="D11" s="13">
        <f>'CLASS-4'!J8</f>
        <v>10</v>
      </c>
      <c r="E11" s="14">
        <f>'CLASS-4'!C17+'CLASS-4'!C22+'CLASS-4'!C27+'CLASS-4'!C32</f>
        <v>64</v>
      </c>
      <c r="F11" s="14">
        <f>'CLASS-4'!D17+'CLASS-4'!D22+'CLASS-4'!D27+'CLASS-4'!D32</f>
        <v>0</v>
      </c>
      <c r="G11" s="14">
        <f>'CLASS-4'!E17+'CLASS-4'!E22+'CLASS-4'!E27+'CLASS-4'!E32</f>
        <v>0</v>
      </c>
      <c r="H11" s="15">
        <f>'CLASS-4'!F17+'CLASS-4'!F22+'CLASS-4'!F27+'CLASS-4'!F32</f>
        <v>64</v>
      </c>
      <c r="I11" s="15">
        <f>'CLASS-4'!G17+'CLASS-4'!G22+'CLASS-4'!G27+'CLASS-4'!G32</f>
        <v>0</v>
      </c>
      <c r="J11" s="15">
        <f>'CLASS-4'!H17+'CLASS-4'!H22+'CLASS-4'!H27+'CLASS-4'!H32</f>
        <v>0</v>
      </c>
      <c r="K11" s="16">
        <f t="shared" si="0"/>
        <v>128</v>
      </c>
      <c r="L11" s="16">
        <f t="shared" si="0"/>
        <v>0</v>
      </c>
      <c r="M11" s="17">
        <f t="shared" si="0"/>
        <v>0</v>
      </c>
    </row>
    <row r="12" spans="1:13" s="2" customFormat="1" ht="27" customHeight="1">
      <c r="A12" s="12" t="s">
        <v>49</v>
      </c>
      <c r="B12" s="13">
        <f>'CLASS-5'!J6</f>
        <v>12</v>
      </c>
      <c r="C12" s="13">
        <f>'CLASS-5'!J7</f>
        <v>12</v>
      </c>
      <c r="D12" s="13">
        <f>'CLASS-5'!J8</f>
        <v>12</v>
      </c>
      <c r="E12" s="14">
        <f>'CLASS-5'!C17+'CLASS-5'!C22+'CLASS-5'!C27+'CLASS-5'!C32</f>
        <v>80</v>
      </c>
      <c r="F12" s="14">
        <f>'CLASS-5'!D17+'CLASS-5'!D22+'CLASS-5'!D27+'CLASS-5'!D32</f>
        <v>0</v>
      </c>
      <c r="G12" s="14">
        <f>'CLASS-5'!E17+'CLASS-5'!E22+'CLASS-5'!E27+'CLASS-5'!E32</f>
        <v>0</v>
      </c>
      <c r="H12" s="15">
        <f>'CLASS-5'!F17+'CLASS-5'!F22+'CLASS-5'!F27+'CLASS-5'!F32</f>
        <v>80</v>
      </c>
      <c r="I12" s="15">
        <f>'CLASS-5'!G17+'CLASS-5'!G22+'CLASS-5'!G27+'CLASS-5'!G32</f>
        <v>0</v>
      </c>
      <c r="J12" s="15">
        <f>'CLASS-5'!H17+'CLASS-5'!H22+'CLASS-5'!H27+'CLASS-5'!H32</f>
        <v>0</v>
      </c>
      <c r="K12" s="16">
        <f>E12+H12</f>
        <v>160</v>
      </c>
      <c r="L12" s="16">
        <f>F12+I12</f>
        <v>0</v>
      </c>
      <c r="M12" s="17">
        <f>'CLASS-5'!K32</f>
        <v>0</v>
      </c>
    </row>
    <row r="13" spans="1:13" s="2" customFormat="1" ht="27" customHeight="1">
      <c r="A13" s="18" t="s">
        <v>63</v>
      </c>
      <c r="B13" s="13">
        <f>SUM(B8:B12)</f>
        <v>70</v>
      </c>
      <c r="C13" s="13">
        <f>SUM(C8:C12)</f>
        <v>60</v>
      </c>
      <c r="D13" s="13">
        <f>SUM(D8:D12)</f>
        <v>60</v>
      </c>
      <c r="E13" s="13">
        <f aca="true" t="shared" si="1" ref="E13:J13">SUM(E8:E12)</f>
        <v>220</v>
      </c>
      <c r="F13" s="13">
        <f t="shared" si="1"/>
        <v>0</v>
      </c>
      <c r="G13" s="13">
        <f t="shared" si="1"/>
        <v>0</v>
      </c>
      <c r="H13" s="13">
        <f t="shared" si="1"/>
        <v>220</v>
      </c>
      <c r="I13" s="13">
        <f t="shared" si="1"/>
        <v>0</v>
      </c>
      <c r="J13" s="13">
        <f t="shared" si="1"/>
        <v>0</v>
      </c>
      <c r="K13" s="19">
        <f>E13+H13</f>
        <v>440</v>
      </c>
      <c r="L13" s="19">
        <f>F13+I13</f>
        <v>0</v>
      </c>
      <c r="M13" s="20">
        <f>G13+J13</f>
        <v>0</v>
      </c>
    </row>
    <row r="14" spans="1:13" s="2" customFormat="1" ht="27" customHeight="1">
      <c r="A14" s="275" t="s">
        <v>64</v>
      </c>
      <c r="B14" s="276"/>
      <c r="C14" s="276"/>
      <c r="D14" s="276"/>
      <c r="E14" s="13">
        <f>ROUND((E13)/(PS!D20*13)%,0)</f>
        <v>60</v>
      </c>
      <c r="F14" s="13">
        <f>ROUND((F13)/(PS!D20*13)%,0)</f>
        <v>0</v>
      </c>
      <c r="G14" s="13">
        <f>ROUND((G13)/(PS!D20*14)%,0)</f>
        <v>0</v>
      </c>
      <c r="H14" s="13">
        <f>ROUND((H13)/(PS!E20*13)%,0)</f>
        <v>40</v>
      </c>
      <c r="I14" s="13">
        <f>ROUND((I13)/(PS!E20*13)%,0)</f>
        <v>0</v>
      </c>
      <c r="J14" s="13">
        <f>ROUND((J13)/(PS!E20*14)%,0)</f>
        <v>0</v>
      </c>
      <c r="K14" s="13">
        <f>ROUND((K13)/(PS!F20*13)%,0)</f>
        <v>48</v>
      </c>
      <c r="L14" s="13">
        <f>ROUND((L13)/(PS!F20*13)%,0)</f>
        <v>0</v>
      </c>
      <c r="M14" s="21">
        <f>ROUND((M13)/(PS!F20*14)%,0)</f>
        <v>0</v>
      </c>
    </row>
    <row r="15" spans="1:13" ht="33" customHeight="1" thickBot="1">
      <c r="A15" s="279" t="s">
        <v>40</v>
      </c>
      <c r="B15" s="280"/>
      <c r="C15" s="280"/>
      <c r="D15" s="280"/>
      <c r="E15" s="277" t="str">
        <f>IF(E14&gt;=80,"A",IF(E14&gt;=60,"B",IF(E14&gt;=40,"C","D")))</f>
        <v>B</v>
      </c>
      <c r="F15" s="277"/>
      <c r="G15" s="277"/>
      <c r="H15" s="277" t="str">
        <f>IF(H14&gt;=80,"A",IF(H14&gt;=60,"B",IF(H14&gt;=40,"C","D")))</f>
        <v>C</v>
      </c>
      <c r="I15" s="277"/>
      <c r="J15" s="277"/>
      <c r="K15" s="277" t="str">
        <f>IF(K14&gt;=80,"A",IF(K14&gt;=60,"B",IF(K14&gt;=40,"C","D")))</f>
        <v>C</v>
      </c>
      <c r="L15" s="277"/>
      <c r="M15" s="278"/>
    </row>
  </sheetData>
  <sheetProtection password="C7CC" sheet="1"/>
  <mergeCells count="14">
    <mergeCell ref="E5:M5"/>
    <mergeCell ref="D5:D7"/>
    <mergeCell ref="C5:C7"/>
    <mergeCell ref="A3:M3"/>
    <mergeCell ref="B5:B7"/>
    <mergeCell ref="A5:A7"/>
    <mergeCell ref="A14:D14"/>
    <mergeCell ref="E15:G15"/>
    <mergeCell ref="H15:J15"/>
    <mergeCell ref="K15:M15"/>
    <mergeCell ref="A15:D15"/>
    <mergeCell ref="E6:G6"/>
    <mergeCell ref="H6:J6"/>
    <mergeCell ref="K6:M6"/>
  </mergeCells>
  <printOptions horizontalCentered="1"/>
  <pageMargins left="0.2" right="0.2" top="0.75" bottom="0.75" header="0.3" footer="0.3"/>
  <pageSetup fitToHeight="1" fitToWidth="1" horizontalDpi="600" verticalDpi="600" orientation="portrait" paperSize="9" scale="94" r:id="rId2"/>
  <ignoredErrors>
    <ignoredError sqref="M12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B4:J20"/>
  <sheetViews>
    <sheetView zoomScalePageLayoutView="0" workbookViewId="0" topLeftCell="A1">
      <selection activeCell="H8" sqref="H8"/>
    </sheetView>
  </sheetViews>
  <sheetFormatPr defaultColWidth="9.140625" defaultRowHeight="15"/>
  <cols>
    <col min="1" max="2" width="9.140625" style="23" customWidth="1"/>
    <col min="3" max="3" width="16.28125" style="23" customWidth="1"/>
    <col min="4" max="4" width="12.28125" style="23" customWidth="1"/>
    <col min="5" max="5" width="10.7109375" style="23" bestFit="1" customWidth="1"/>
    <col min="6" max="6" width="9.140625" style="23" customWidth="1"/>
    <col min="7" max="7" width="1.57421875" style="23" customWidth="1"/>
    <col min="8" max="8" width="18.140625" style="23" customWidth="1"/>
    <col min="9" max="16384" width="9.140625" style="23" customWidth="1"/>
  </cols>
  <sheetData>
    <row r="4" spans="2:10" ht="24.75" customHeight="1">
      <c r="B4" s="22"/>
      <c r="C4" s="287" t="s">
        <v>56</v>
      </c>
      <c r="D4" s="287"/>
      <c r="E4" s="287"/>
      <c r="G4" s="24"/>
      <c r="H4" s="288" t="s">
        <v>90</v>
      </c>
      <c r="I4" s="288"/>
      <c r="J4" s="288"/>
    </row>
    <row r="5" spans="2:10" ht="24.75" customHeight="1">
      <c r="B5" s="22"/>
      <c r="C5" s="25"/>
      <c r="D5" s="25"/>
      <c r="E5" s="25"/>
      <c r="H5" s="26"/>
      <c r="I5" s="26"/>
      <c r="J5" s="26"/>
    </row>
    <row r="6" spans="2:10" ht="24.75" customHeight="1">
      <c r="B6" s="22"/>
      <c r="C6" s="27" t="s">
        <v>43</v>
      </c>
      <c r="D6" s="27" t="s">
        <v>44</v>
      </c>
      <c r="E6" s="27" t="s">
        <v>52</v>
      </c>
      <c r="H6" s="28" t="s">
        <v>43</v>
      </c>
      <c r="I6" s="28" t="s">
        <v>44</v>
      </c>
      <c r="J6" s="28" t="s">
        <v>52</v>
      </c>
    </row>
    <row r="7" spans="2:10" ht="24.75" customHeight="1">
      <c r="B7" s="22"/>
      <c r="C7" s="27" t="s">
        <v>45</v>
      </c>
      <c r="D7" s="27">
        <f>'CLASS-1'!$I$32</f>
        <v>9</v>
      </c>
      <c r="E7" s="27" t="str">
        <f>'CLASS-1'!$I$33</f>
        <v>D</v>
      </c>
      <c r="H7" s="28" t="s">
        <v>50</v>
      </c>
      <c r="I7" s="28">
        <f>'CLASS-6'!$I$39</f>
        <v>19</v>
      </c>
      <c r="J7" s="28" t="str">
        <f>'CLASS-6'!$I$40</f>
        <v>D</v>
      </c>
    </row>
    <row r="8" spans="2:10" ht="24.75" customHeight="1">
      <c r="B8" s="22"/>
      <c r="C8" s="27" t="s">
        <v>46</v>
      </c>
      <c r="D8" s="27">
        <f>'CLASS-2'!$I$28</f>
        <v>29</v>
      </c>
      <c r="E8" s="27" t="str">
        <f>'CLASS-2'!$I$29</f>
        <v>D</v>
      </c>
      <c r="H8" s="28" t="s">
        <v>51</v>
      </c>
      <c r="I8" s="28">
        <f>'CLASS-7'!$I$39</f>
        <v>8</v>
      </c>
      <c r="J8" s="28" t="str">
        <f>'CLASS-7'!$I$40</f>
        <v>D</v>
      </c>
    </row>
    <row r="9" spans="2:10" ht="24.75" customHeight="1">
      <c r="B9" s="22"/>
      <c r="C9" s="27" t="s">
        <v>47</v>
      </c>
      <c r="D9" s="27">
        <f>'CLASS-3'!$I$33</f>
        <v>67</v>
      </c>
      <c r="E9" s="27" t="str">
        <f>'CLASS-3'!$I$34</f>
        <v>B</v>
      </c>
      <c r="H9" s="28" t="s">
        <v>59</v>
      </c>
      <c r="I9" s="28">
        <f>'CLASS-8'!I39</f>
        <v>12</v>
      </c>
      <c r="J9" s="28" t="str">
        <f>'CLASS-8'!I40</f>
        <v>D</v>
      </c>
    </row>
    <row r="10" spans="2:10" ht="24.75" customHeight="1">
      <c r="B10" s="22"/>
      <c r="C10" s="27" t="s">
        <v>48</v>
      </c>
      <c r="D10" s="27">
        <f>'CLASS-4'!$I$33</f>
        <v>67</v>
      </c>
      <c r="E10" s="27" t="str">
        <f>'CLASS-4'!$I$34</f>
        <v>B</v>
      </c>
      <c r="H10" s="28" t="s">
        <v>53</v>
      </c>
      <c r="I10" s="28">
        <f>ROUND(SUM(I7:I8)/3,0)</f>
        <v>9</v>
      </c>
      <c r="J10" s="29" t="str">
        <f>IF(I10&gt;=80,"A",IF(I10&gt;=60,"B",IF(I10&gt;=40,"C","D")))</f>
        <v>D</v>
      </c>
    </row>
    <row r="11" spans="2:5" ht="19.5">
      <c r="B11" s="22"/>
      <c r="C11" s="27" t="s">
        <v>49</v>
      </c>
      <c r="D11" s="27">
        <f>'CLASS-5'!$I$33</f>
        <v>83</v>
      </c>
      <c r="E11" s="27" t="str">
        <f>'CLASS-5'!$I$34</f>
        <v>A</v>
      </c>
    </row>
    <row r="12" spans="2:5" ht="27" customHeight="1">
      <c r="B12" s="22"/>
      <c r="C12" s="30" t="s">
        <v>53</v>
      </c>
      <c r="D12" s="27">
        <f>ROUND(SUM(D7:D11)/5,0)</f>
        <v>51</v>
      </c>
      <c r="E12" s="31" t="str">
        <f>IF(D12&gt;=80,"A",IF(D12&gt;=60,"B",IF(D12&gt;=40,"C","D")))</f>
        <v>C</v>
      </c>
    </row>
    <row r="13" spans="3:5" ht="15">
      <c r="C13" s="22"/>
      <c r="D13" s="22"/>
      <c r="E13" s="22"/>
    </row>
    <row r="14" spans="3:6" s="32" customFormat="1" ht="27" customHeight="1">
      <c r="C14" s="33"/>
      <c r="D14" s="34" t="s">
        <v>8</v>
      </c>
      <c r="E14" s="34" t="s">
        <v>65</v>
      </c>
      <c r="F14" s="34" t="s">
        <v>66</v>
      </c>
    </row>
    <row r="15" spans="3:6" s="35" customFormat="1" ht="27" customHeight="1">
      <c r="C15" s="36" t="s">
        <v>45</v>
      </c>
      <c r="D15" s="37">
        <f>'CLASS-1'!F10</f>
        <v>11</v>
      </c>
      <c r="E15" s="37">
        <f>'CLASS-1'!H10</f>
        <v>12</v>
      </c>
      <c r="F15" s="37">
        <f>SUM(D15:E15)</f>
        <v>23</v>
      </c>
    </row>
    <row r="16" spans="3:6" s="35" customFormat="1" ht="27" customHeight="1">
      <c r="C16" s="36" t="s">
        <v>46</v>
      </c>
      <c r="D16" s="37">
        <f>'CLASS-2'!F6</f>
        <v>5</v>
      </c>
      <c r="E16" s="37">
        <f>'CLASS-2'!H6</f>
        <v>9</v>
      </c>
      <c r="F16" s="37">
        <f>SUM(D16:E16)</f>
        <v>14</v>
      </c>
    </row>
    <row r="17" spans="3:6" s="35" customFormat="1" ht="27" customHeight="1">
      <c r="C17" s="36" t="s">
        <v>47</v>
      </c>
      <c r="D17" s="37">
        <f>'CLASS-3'!F6</f>
        <v>2</v>
      </c>
      <c r="E17" s="37">
        <f>'CLASS-3'!H6</f>
        <v>7</v>
      </c>
      <c r="F17" s="37">
        <f>SUM(D17:E17)</f>
        <v>9</v>
      </c>
    </row>
    <row r="18" spans="3:6" s="35" customFormat="1" ht="27" customHeight="1">
      <c r="C18" s="36" t="s">
        <v>48</v>
      </c>
      <c r="D18" s="37">
        <f>'CLASS-4'!F6</f>
        <v>4</v>
      </c>
      <c r="E18" s="37">
        <f>'CLASS-4'!H6</f>
        <v>8</v>
      </c>
      <c r="F18" s="37">
        <f>SUM(D18:E18)</f>
        <v>12</v>
      </c>
    </row>
    <row r="19" spans="3:6" s="35" customFormat="1" ht="27" customHeight="1">
      <c r="C19" s="36" t="s">
        <v>49</v>
      </c>
      <c r="D19" s="37">
        <f>'CLASS-5'!F6</f>
        <v>6</v>
      </c>
      <c r="E19" s="37">
        <f>'CLASS-5'!H6</f>
        <v>6</v>
      </c>
      <c r="F19" s="37">
        <f>SUM(D19:E19)</f>
        <v>12</v>
      </c>
    </row>
    <row r="20" spans="3:6" s="35" customFormat="1" ht="27" customHeight="1">
      <c r="C20" s="38" t="s">
        <v>63</v>
      </c>
      <c r="D20" s="39">
        <f>SUM(D15:D19)</f>
        <v>28</v>
      </c>
      <c r="E20" s="39">
        <f>SUM(E15:E19)</f>
        <v>42</v>
      </c>
      <c r="F20" s="39">
        <f>SUM(F15:F19)</f>
        <v>70</v>
      </c>
    </row>
  </sheetData>
  <sheetProtection password="C7CC" sheet="1" objects="1" scenarios="1"/>
  <protectedRanges>
    <protectedRange password="CC1B" sqref="H7:H9" name="Range1"/>
  </protectedRanges>
  <mergeCells count="2">
    <mergeCell ref="C4:E4"/>
    <mergeCell ref="H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33"/>
  <sheetViews>
    <sheetView view="pageBreakPreview" zoomScaleSheetLayoutView="100" zoomScalePageLayoutView="0" workbookViewId="0" topLeftCell="A1">
      <selection activeCell="J4" sqref="J4"/>
    </sheetView>
  </sheetViews>
  <sheetFormatPr defaultColWidth="9.140625" defaultRowHeight="15"/>
  <cols>
    <col min="1" max="1" width="10.421875" style="23" customWidth="1"/>
    <col min="2" max="2" width="14.00390625" style="23" customWidth="1"/>
    <col min="3" max="11" width="8.140625" style="23" customWidth="1"/>
    <col min="12" max="16384" width="9.140625" style="23" customWidth="1"/>
  </cols>
  <sheetData>
    <row r="1" spans="1:11" ht="21.75" customHeight="1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5"/>
    </row>
    <row r="2" spans="1:11" ht="15.75">
      <c r="A2" s="197" t="s">
        <v>57</v>
      </c>
      <c r="B2" s="198"/>
      <c r="C2" s="120" t="str">
        <f>DATA!F3</f>
        <v>GPS. MEGYA THANDA</v>
      </c>
      <c r="D2" s="121"/>
      <c r="E2" s="121"/>
      <c r="F2" s="4"/>
      <c r="G2" s="4"/>
      <c r="H2" s="4"/>
      <c r="I2" s="4"/>
      <c r="J2" s="4"/>
      <c r="K2" s="40"/>
    </row>
    <row r="3" spans="1:11" ht="15.75">
      <c r="A3" s="197" t="s">
        <v>54</v>
      </c>
      <c r="B3" s="198"/>
      <c r="C3" s="198"/>
      <c r="D3" s="198"/>
      <c r="E3" s="198"/>
      <c r="F3" s="198"/>
      <c r="G3" s="198"/>
      <c r="H3" s="198"/>
      <c r="I3" s="198"/>
      <c r="J3" s="198"/>
      <c r="K3" s="199"/>
    </row>
    <row r="4" spans="1:11" ht="36" customHeight="1" thickBot="1">
      <c r="A4" s="122" t="s">
        <v>24</v>
      </c>
      <c r="B4" s="123" t="s">
        <v>72</v>
      </c>
      <c r="C4" s="225"/>
      <c r="D4" s="225"/>
      <c r="E4" s="225"/>
      <c r="F4" s="225"/>
      <c r="G4" s="225"/>
      <c r="H4" s="124"/>
      <c r="I4" s="124"/>
      <c r="J4" s="124"/>
      <c r="K4" s="125"/>
    </row>
    <row r="5" spans="1:11" ht="17.25" customHeight="1" thickTop="1">
      <c r="A5" s="126"/>
      <c r="B5" s="127" t="s">
        <v>25</v>
      </c>
      <c r="C5" s="127" t="s">
        <v>26</v>
      </c>
      <c r="D5" s="127" t="s">
        <v>27</v>
      </c>
      <c r="E5" s="127" t="s">
        <v>28</v>
      </c>
      <c r="F5" s="127" t="s">
        <v>29</v>
      </c>
      <c r="G5" s="124"/>
      <c r="H5" s="228" t="s">
        <v>38</v>
      </c>
      <c r="I5" s="229"/>
      <c r="J5" s="124"/>
      <c r="K5" s="125"/>
    </row>
    <row r="6" spans="1:11" ht="17.25" customHeight="1" thickBot="1">
      <c r="A6" s="126"/>
      <c r="B6" s="128" t="s">
        <v>30</v>
      </c>
      <c r="C6" s="129">
        <f>DATA!R5</f>
        <v>3</v>
      </c>
      <c r="D6" s="129">
        <f>DATA!S5</f>
        <v>4</v>
      </c>
      <c r="E6" s="129">
        <f>DATA!T5</f>
        <v>2</v>
      </c>
      <c r="F6" s="129">
        <f>DATA!U5</f>
        <v>1</v>
      </c>
      <c r="G6" s="124"/>
      <c r="H6" s="223" t="str">
        <f>DATA!Q9</f>
        <v>1:23</v>
      </c>
      <c r="I6" s="224"/>
      <c r="J6" s="124"/>
      <c r="K6" s="125"/>
    </row>
    <row r="7" spans="1:11" ht="27" customHeight="1" thickTop="1">
      <c r="A7" s="126"/>
      <c r="B7" s="128" t="s">
        <v>31</v>
      </c>
      <c r="C7" s="129">
        <f>DATA!R6</f>
        <v>3</v>
      </c>
      <c r="D7" s="129">
        <f>DATA!S6</f>
        <v>3</v>
      </c>
      <c r="E7" s="129">
        <f>DATA!T6</f>
        <v>2</v>
      </c>
      <c r="F7" s="129">
        <f>DATA!U6</f>
        <v>1</v>
      </c>
      <c r="G7" s="124"/>
      <c r="H7" s="124"/>
      <c r="I7" s="124"/>
      <c r="J7" s="124"/>
      <c r="K7" s="125"/>
    </row>
    <row r="8" spans="1:11" ht="15">
      <c r="A8" s="106"/>
      <c r="B8" s="3"/>
      <c r="C8" s="3"/>
      <c r="D8" s="3"/>
      <c r="E8" s="3"/>
      <c r="F8" s="3"/>
      <c r="G8" s="3"/>
      <c r="H8" s="3"/>
      <c r="I8" s="3"/>
      <c r="J8" s="3"/>
      <c r="K8" s="52"/>
    </row>
    <row r="9" spans="1:11" ht="22.5" customHeight="1">
      <c r="A9" s="218" t="s">
        <v>16</v>
      </c>
      <c r="B9" s="219"/>
      <c r="C9" s="219"/>
      <c r="D9" s="219"/>
      <c r="E9" s="220"/>
      <c r="F9" s="209" t="s">
        <v>4</v>
      </c>
      <c r="G9" s="209"/>
      <c r="H9" s="209" t="s">
        <v>5</v>
      </c>
      <c r="I9" s="209"/>
      <c r="J9" s="209" t="s">
        <v>6</v>
      </c>
      <c r="K9" s="210"/>
    </row>
    <row r="10" spans="1:11" ht="22.5" customHeight="1">
      <c r="A10" s="200" t="s">
        <v>0</v>
      </c>
      <c r="B10" s="201"/>
      <c r="C10" s="201"/>
      <c r="D10" s="201"/>
      <c r="E10" s="201"/>
      <c r="F10" s="107">
        <f>DATA!D6</f>
        <v>11</v>
      </c>
      <c r="G10" s="108"/>
      <c r="H10" s="109">
        <f>DATA!E6</f>
        <v>12</v>
      </c>
      <c r="I10" s="110"/>
      <c r="J10" s="111">
        <f>F10+H10</f>
        <v>23</v>
      </c>
      <c r="K10" s="51"/>
    </row>
    <row r="11" spans="1:11" ht="22.5" customHeight="1">
      <c r="A11" s="200" t="s">
        <v>35</v>
      </c>
      <c r="B11" s="201"/>
      <c r="C11" s="201"/>
      <c r="D11" s="201"/>
      <c r="E11" s="201"/>
      <c r="F11" s="202">
        <f>DATA!F6</f>
        <v>10</v>
      </c>
      <c r="G11" s="202"/>
      <c r="H11" s="203">
        <f>DATA!G6</f>
        <v>10</v>
      </c>
      <c r="I11" s="203"/>
      <c r="J11" s="111">
        <f>F11+H11</f>
        <v>20</v>
      </c>
      <c r="K11" s="51"/>
    </row>
    <row r="12" spans="1:11" ht="22.5" customHeight="1">
      <c r="A12" s="200" t="s">
        <v>36</v>
      </c>
      <c r="B12" s="201"/>
      <c r="C12" s="201"/>
      <c r="D12" s="201"/>
      <c r="E12" s="201"/>
      <c r="F12" s="202">
        <f>DATA!H6</f>
        <v>10</v>
      </c>
      <c r="G12" s="202"/>
      <c r="H12" s="203">
        <f>DATA!I6</f>
        <v>10</v>
      </c>
      <c r="I12" s="203"/>
      <c r="J12" s="111">
        <f>F12+H12</f>
        <v>20</v>
      </c>
      <c r="K12" s="51"/>
    </row>
    <row r="13" spans="1:11" ht="22.5" customHeight="1">
      <c r="A13" s="232" t="s">
        <v>15</v>
      </c>
      <c r="B13" s="233"/>
      <c r="C13" s="233"/>
      <c r="D13" s="233"/>
      <c r="E13" s="234"/>
      <c r="F13" s="202">
        <f>DATA!J6</f>
        <v>10</v>
      </c>
      <c r="G13" s="202"/>
      <c r="H13" s="203">
        <f>DATA!K6</f>
        <v>10</v>
      </c>
      <c r="I13" s="203"/>
      <c r="J13" s="111">
        <f>F13+H13</f>
        <v>20</v>
      </c>
      <c r="K13" s="51"/>
    </row>
    <row r="14" spans="1:11" ht="23.25" customHeight="1">
      <c r="A14" s="221" t="s">
        <v>1</v>
      </c>
      <c r="B14" s="222"/>
      <c r="C14" s="3"/>
      <c r="D14" s="3"/>
      <c r="E14" s="3"/>
      <c r="F14" s="3"/>
      <c r="G14" s="3"/>
      <c r="H14" s="3"/>
      <c r="I14" s="3"/>
      <c r="J14" s="3"/>
      <c r="K14" s="52"/>
    </row>
    <row r="15" spans="1:11" s="43" customFormat="1" ht="24" customHeight="1">
      <c r="A15" s="213" t="s">
        <v>2</v>
      </c>
      <c r="B15" s="214" t="s">
        <v>3</v>
      </c>
      <c r="C15" s="230" t="s">
        <v>4</v>
      </c>
      <c r="D15" s="230"/>
      <c r="E15" s="230"/>
      <c r="F15" s="230" t="s">
        <v>5</v>
      </c>
      <c r="G15" s="230"/>
      <c r="H15" s="230"/>
      <c r="I15" s="230" t="s">
        <v>6</v>
      </c>
      <c r="J15" s="230"/>
      <c r="K15" s="231"/>
    </row>
    <row r="16" spans="1:11" ht="15">
      <c r="A16" s="213"/>
      <c r="B16" s="214"/>
      <c r="C16" s="117" t="s">
        <v>7</v>
      </c>
      <c r="D16" s="117" t="s">
        <v>8</v>
      </c>
      <c r="E16" s="117" t="s">
        <v>9</v>
      </c>
      <c r="F16" s="117" t="s">
        <v>7</v>
      </c>
      <c r="G16" s="117" t="s">
        <v>8</v>
      </c>
      <c r="H16" s="117" t="s">
        <v>9</v>
      </c>
      <c r="I16" s="117" t="s">
        <v>7</v>
      </c>
      <c r="J16" s="117" t="s">
        <v>8</v>
      </c>
      <c r="K16" s="118" t="s">
        <v>9</v>
      </c>
    </row>
    <row r="17" spans="1:11" ht="26.25" customHeight="1">
      <c r="A17" s="227" t="s">
        <v>10</v>
      </c>
      <c r="B17" s="45">
        <v>1</v>
      </c>
      <c r="C17" s="14">
        <f>DATA!D21</f>
        <v>1</v>
      </c>
      <c r="D17" s="14">
        <f>DATA!E21</f>
        <v>0</v>
      </c>
      <c r="E17" s="14">
        <f>DATA!F21</f>
        <v>0</v>
      </c>
      <c r="F17" s="15">
        <f>DATA!G21</f>
        <v>1</v>
      </c>
      <c r="G17" s="15">
        <f>DATA!H21</f>
        <v>0</v>
      </c>
      <c r="H17" s="15">
        <f>DATA!I21</f>
        <v>0</v>
      </c>
      <c r="I17" s="19">
        <f>C17+F17</f>
        <v>2</v>
      </c>
      <c r="J17" s="19">
        <f>D17+G17</f>
        <v>0</v>
      </c>
      <c r="K17" s="20">
        <f>E17+H17</f>
        <v>0</v>
      </c>
    </row>
    <row r="18" spans="1:11" ht="26.25" customHeight="1">
      <c r="A18" s="227"/>
      <c r="B18" s="45">
        <v>2</v>
      </c>
      <c r="C18" s="14">
        <f>DATA!D22</f>
        <v>1</v>
      </c>
      <c r="D18" s="14">
        <f>DATA!E22</f>
        <v>0</v>
      </c>
      <c r="E18" s="14">
        <f>DATA!F22</f>
        <v>0</v>
      </c>
      <c r="F18" s="15">
        <f>DATA!G22</f>
        <v>1</v>
      </c>
      <c r="G18" s="15">
        <f>DATA!H22</f>
        <v>0</v>
      </c>
      <c r="H18" s="15">
        <f>DATA!I22</f>
        <v>0</v>
      </c>
      <c r="I18" s="19">
        <f>C18+F18</f>
        <v>2</v>
      </c>
      <c r="J18" s="19">
        <f>D18+G18</f>
        <v>0</v>
      </c>
      <c r="K18" s="20">
        <f aca="true" t="shared" si="0" ref="K18:K31">E18+H18</f>
        <v>0</v>
      </c>
    </row>
    <row r="19" spans="1:11" ht="26.25" customHeight="1">
      <c r="A19" s="227"/>
      <c r="B19" s="45">
        <v>3</v>
      </c>
      <c r="C19" s="14">
        <f>DATA!D23</f>
        <v>1</v>
      </c>
      <c r="D19" s="14">
        <f>DATA!E23</f>
        <v>0</v>
      </c>
      <c r="E19" s="14">
        <f>DATA!F23</f>
        <v>0</v>
      </c>
      <c r="F19" s="15">
        <f>DATA!G23</f>
        <v>1</v>
      </c>
      <c r="G19" s="15">
        <f>DATA!H23</f>
        <v>0</v>
      </c>
      <c r="H19" s="15">
        <f>DATA!I23</f>
        <v>0</v>
      </c>
      <c r="I19" s="19">
        <f>C19+F19</f>
        <v>2</v>
      </c>
      <c r="J19" s="19">
        <f>D19+G19</f>
        <v>0</v>
      </c>
      <c r="K19" s="20">
        <f t="shared" si="0"/>
        <v>0</v>
      </c>
    </row>
    <row r="20" spans="1:11" ht="26.25" customHeight="1">
      <c r="A20" s="227"/>
      <c r="B20" s="45">
        <v>4</v>
      </c>
      <c r="C20" s="14">
        <f>DATA!D24</f>
        <v>1</v>
      </c>
      <c r="D20" s="14">
        <f>DATA!E24</f>
        <v>0</v>
      </c>
      <c r="E20" s="14">
        <f>DATA!F24</f>
        <v>0</v>
      </c>
      <c r="F20" s="15">
        <f>DATA!G24</f>
        <v>1</v>
      </c>
      <c r="G20" s="15">
        <f>DATA!H24</f>
        <v>0</v>
      </c>
      <c r="H20" s="15">
        <f>DATA!I24</f>
        <v>0</v>
      </c>
      <c r="I20" s="19">
        <f>C20+F20</f>
        <v>2</v>
      </c>
      <c r="J20" s="19">
        <f aca="true" t="shared" si="1" ref="J20:J31">D20+G20</f>
        <v>0</v>
      </c>
      <c r="K20" s="20">
        <f t="shared" si="0"/>
        <v>0</v>
      </c>
    </row>
    <row r="21" spans="1:11" ht="26.25" customHeight="1">
      <c r="A21" s="227"/>
      <c r="B21" s="46" t="s">
        <v>11</v>
      </c>
      <c r="C21" s="19">
        <f aca="true" t="shared" si="2" ref="C21:H21">SUM(C17:C20)</f>
        <v>4</v>
      </c>
      <c r="D21" s="19">
        <f t="shared" si="2"/>
        <v>0</v>
      </c>
      <c r="E21" s="19">
        <f t="shared" si="2"/>
        <v>0</v>
      </c>
      <c r="F21" s="19">
        <f t="shared" si="2"/>
        <v>4</v>
      </c>
      <c r="G21" s="19">
        <f t="shared" si="2"/>
        <v>0</v>
      </c>
      <c r="H21" s="19">
        <f t="shared" si="2"/>
        <v>0</v>
      </c>
      <c r="I21" s="19">
        <f aca="true" t="shared" si="3" ref="I21:I30">C21+F21</f>
        <v>8</v>
      </c>
      <c r="J21" s="19">
        <f t="shared" si="1"/>
        <v>0</v>
      </c>
      <c r="K21" s="20">
        <f t="shared" si="0"/>
        <v>0</v>
      </c>
    </row>
    <row r="22" spans="1:11" ht="26.25" customHeight="1">
      <c r="A22" s="215" t="s">
        <v>19</v>
      </c>
      <c r="B22" s="45">
        <v>1</v>
      </c>
      <c r="C22" s="130">
        <f>DATA!D26</f>
        <v>1</v>
      </c>
      <c r="D22" s="130">
        <f>DATA!E26</f>
        <v>0</v>
      </c>
      <c r="E22" s="130">
        <f>DATA!F26</f>
        <v>0</v>
      </c>
      <c r="F22" s="15">
        <f>DATA!G26</f>
        <v>1</v>
      </c>
      <c r="G22" s="15">
        <f>DATA!H26</f>
        <v>0</v>
      </c>
      <c r="H22" s="15">
        <f>DATA!I26</f>
        <v>0</v>
      </c>
      <c r="I22" s="19">
        <f t="shared" si="3"/>
        <v>2</v>
      </c>
      <c r="J22" s="19">
        <f t="shared" si="1"/>
        <v>0</v>
      </c>
      <c r="K22" s="20">
        <f t="shared" si="0"/>
        <v>0</v>
      </c>
    </row>
    <row r="23" spans="1:11" ht="26.25" customHeight="1">
      <c r="A23" s="216"/>
      <c r="B23" s="45">
        <v>2</v>
      </c>
      <c r="C23" s="130">
        <f>DATA!D27</f>
        <v>1</v>
      </c>
      <c r="D23" s="130">
        <f>DATA!E27</f>
        <v>0</v>
      </c>
      <c r="E23" s="130">
        <f>DATA!F27</f>
        <v>0</v>
      </c>
      <c r="F23" s="15">
        <f>DATA!G27</f>
        <v>1</v>
      </c>
      <c r="G23" s="15">
        <f>DATA!H27</f>
        <v>0</v>
      </c>
      <c r="H23" s="15">
        <f>DATA!I27</f>
        <v>0</v>
      </c>
      <c r="I23" s="19">
        <f t="shared" si="3"/>
        <v>2</v>
      </c>
      <c r="J23" s="19">
        <f t="shared" si="1"/>
        <v>0</v>
      </c>
      <c r="K23" s="20">
        <f t="shared" si="0"/>
        <v>0</v>
      </c>
    </row>
    <row r="24" spans="1:11" ht="26.25" customHeight="1">
      <c r="A24" s="216"/>
      <c r="B24" s="45">
        <v>3</v>
      </c>
      <c r="C24" s="130">
        <f>DATA!D28</f>
        <v>1</v>
      </c>
      <c r="D24" s="130">
        <f>DATA!E28</f>
        <v>0</v>
      </c>
      <c r="E24" s="130">
        <f>DATA!F28</f>
        <v>0</v>
      </c>
      <c r="F24" s="15">
        <f>DATA!G28</f>
        <v>1</v>
      </c>
      <c r="G24" s="15">
        <f>DATA!H28</f>
        <v>0</v>
      </c>
      <c r="H24" s="15">
        <f>DATA!I28</f>
        <v>0</v>
      </c>
      <c r="I24" s="19">
        <f t="shared" si="3"/>
        <v>2</v>
      </c>
      <c r="J24" s="19">
        <f t="shared" si="1"/>
        <v>0</v>
      </c>
      <c r="K24" s="20">
        <f t="shared" si="0"/>
        <v>0</v>
      </c>
    </row>
    <row r="25" spans="1:11" ht="26.25" customHeight="1">
      <c r="A25" s="216"/>
      <c r="B25" s="45">
        <v>4</v>
      </c>
      <c r="C25" s="130">
        <f>DATA!D29</f>
        <v>1</v>
      </c>
      <c r="D25" s="130">
        <f>DATA!E29</f>
        <v>0</v>
      </c>
      <c r="E25" s="130">
        <f>DATA!F29</f>
        <v>0</v>
      </c>
      <c r="F25" s="15">
        <f>DATA!G29</f>
        <v>1</v>
      </c>
      <c r="G25" s="15">
        <f>DATA!H29</f>
        <v>0</v>
      </c>
      <c r="H25" s="15">
        <f>DATA!I29</f>
        <v>0</v>
      </c>
      <c r="I25" s="19">
        <f t="shared" si="3"/>
        <v>2</v>
      </c>
      <c r="J25" s="19">
        <f t="shared" si="1"/>
        <v>0</v>
      </c>
      <c r="K25" s="20">
        <f t="shared" si="0"/>
        <v>0</v>
      </c>
    </row>
    <row r="26" spans="1:11" ht="26.25" customHeight="1">
      <c r="A26" s="217"/>
      <c r="B26" s="46" t="s">
        <v>11</v>
      </c>
      <c r="C26" s="19">
        <f aca="true" t="shared" si="4" ref="C26:H26">SUM(C22:C25)</f>
        <v>4</v>
      </c>
      <c r="D26" s="19">
        <f t="shared" si="4"/>
        <v>0</v>
      </c>
      <c r="E26" s="19">
        <f t="shared" si="4"/>
        <v>0</v>
      </c>
      <c r="F26" s="19">
        <f t="shared" si="4"/>
        <v>4</v>
      </c>
      <c r="G26" s="19">
        <f t="shared" si="4"/>
        <v>0</v>
      </c>
      <c r="H26" s="19">
        <f t="shared" si="4"/>
        <v>0</v>
      </c>
      <c r="I26" s="19">
        <f t="shared" si="3"/>
        <v>8</v>
      </c>
      <c r="J26" s="19">
        <f t="shared" si="1"/>
        <v>0</v>
      </c>
      <c r="K26" s="20">
        <f t="shared" si="0"/>
        <v>0</v>
      </c>
    </row>
    <row r="27" spans="1:11" ht="26.25" customHeight="1">
      <c r="A27" s="227" t="s">
        <v>12</v>
      </c>
      <c r="B27" s="45">
        <v>1</v>
      </c>
      <c r="C27" s="14">
        <f>DATA!D31</f>
        <v>1</v>
      </c>
      <c r="D27" s="14">
        <f>DATA!E26</f>
        <v>0</v>
      </c>
      <c r="E27" s="14">
        <f>DATA!F26</f>
        <v>0</v>
      </c>
      <c r="F27" s="15">
        <f>DATA!G31</f>
        <v>1</v>
      </c>
      <c r="G27" s="15">
        <f>DATA!H31</f>
        <v>0</v>
      </c>
      <c r="H27" s="15">
        <f>DATA!I31</f>
        <v>0</v>
      </c>
      <c r="I27" s="19">
        <f t="shared" si="3"/>
        <v>2</v>
      </c>
      <c r="J27" s="19">
        <f t="shared" si="1"/>
        <v>0</v>
      </c>
      <c r="K27" s="20">
        <f t="shared" si="0"/>
        <v>0</v>
      </c>
    </row>
    <row r="28" spans="1:11" ht="26.25" customHeight="1">
      <c r="A28" s="227"/>
      <c r="B28" s="45">
        <v>2</v>
      </c>
      <c r="C28" s="14">
        <f>DATA!D32</f>
        <v>1</v>
      </c>
      <c r="D28" s="14">
        <f>DATA!E32</f>
        <v>0</v>
      </c>
      <c r="E28" s="14">
        <f>DATA!F32</f>
        <v>0</v>
      </c>
      <c r="F28" s="15">
        <f>DATA!G32</f>
        <v>1</v>
      </c>
      <c r="G28" s="15">
        <f>DATA!H32</f>
        <v>0</v>
      </c>
      <c r="H28" s="15">
        <f>DATA!I32</f>
        <v>0</v>
      </c>
      <c r="I28" s="19">
        <f t="shared" si="3"/>
        <v>2</v>
      </c>
      <c r="J28" s="19">
        <f t="shared" si="1"/>
        <v>0</v>
      </c>
      <c r="K28" s="20">
        <f t="shared" si="0"/>
        <v>0</v>
      </c>
    </row>
    <row r="29" spans="1:11" ht="26.25" customHeight="1">
      <c r="A29" s="227"/>
      <c r="B29" s="45">
        <v>3</v>
      </c>
      <c r="C29" s="14">
        <f>DATA!D33</f>
        <v>1</v>
      </c>
      <c r="D29" s="14">
        <f>DATA!E33</f>
        <v>0</v>
      </c>
      <c r="E29" s="14">
        <f>DATA!F33</f>
        <v>0</v>
      </c>
      <c r="F29" s="15">
        <f>DATA!G33</f>
        <v>1</v>
      </c>
      <c r="G29" s="15">
        <f>DATA!H33</f>
        <v>0</v>
      </c>
      <c r="H29" s="15">
        <f>DATA!I33</f>
        <v>0</v>
      </c>
      <c r="I29" s="19">
        <f t="shared" si="3"/>
        <v>2</v>
      </c>
      <c r="J29" s="19">
        <f t="shared" si="1"/>
        <v>0</v>
      </c>
      <c r="K29" s="20">
        <f t="shared" si="0"/>
        <v>0</v>
      </c>
    </row>
    <row r="30" spans="1:11" ht="26.25" customHeight="1">
      <c r="A30" s="227"/>
      <c r="B30" s="45">
        <v>4</v>
      </c>
      <c r="C30" s="14">
        <f>DATA!D34</f>
        <v>1</v>
      </c>
      <c r="D30" s="14">
        <f>DATA!E34</f>
        <v>0</v>
      </c>
      <c r="E30" s="14">
        <f>DATA!F34</f>
        <v>0</v>
      </c>
      <c r="F30" s="15">
        <f>DATA!G34</f>
        <v>1</v>
      </c>
      <c r="G30" s="15">
        <f>DATA!H34</f>
        <v>0</v>
      </c>
      <c r="H30" s="15">
        <f>DATA!I34</f>
        <v>0</v>
      </c>
      <c r="I30" s="19">
        <f t="shared" si="3"/>
        <v>2</v>
      </c>
      <c r="J30" s="19">
        <f t="shared" si="1"/>
        <v>0</v>
      </c>
      <c r="K30" s="20">
        <f t="shared" si="0"/>
        <v>0</v>
      </c>
    </row>
    <row r="31" spans="1:11" ht="26.25" customHeight="1">
      <c r="A31" s="227"/>
      <c r="B31" s="46" t="s">
        <v>11</v>
      </c>
      <c r="C31" s="19">
        <f aca="true" t="shared" si="5" ref="C31:I31">SUM(C27:C30)</f>
        <v>4</v>
      </c>
      <c r="D31" s="19">
        <f t="shared" si="5"/>
        <v>0</v>
      </c>
      <c r="E31" s="19">
        <f t="shared" si="5"/>
        <v>0</v>
      </c>
      <c r="F31" s="19">
        <f t="shared" si="5"/>
        <v>4</v>
      </c>
      <c r="G31" s="19">
        <f t="shared" si="5"/>
        <v>0</v>
      </c>
      <c r="H31" s="19">
        <f t="shared" si="5"/>
        <v>0</v>
      </c>
      <c r="I31" s="19">
        <f t="shared" si="5"/>
        <v>8</v>
      </c>
      <c r="J31" s="19">
        <f t="shared" si="1"/>
        <v>0</v>
      </c>
      <c r="K31" s="20">
        <f t="shared" si="0"/>
        <v>0</v>
      </c>
    </row>
    <row r="32" spans="1:11" ht="26.25" customHeight="1">
      <c r="A32" s="211" t="s">
        <v>13</v>
      </c>
      <c r="B32" s="212"/>
      <c r="C32" s="19">
        <f>ROUND((C21+C26+C31)/(F10*12)%,0)</f>
        <v>9</v>
      </c>
      <c r="D32" s="19">
        <f>ROUND((D21+D26+D31)/(F10*12)%,0)</f>
        <v>0</v>
      </c>
      <c r="E32" s="19">
        <f>ROUND((E21+E26+E31)/(F10*12)%,0)</f>
        <v>0</v>
      </c>
      <c r="F32" s="19">
        <f>ROUND((F21+F26+F31)/(H10*12)%,0)</f>
        <v>8</v>
      </c>
      <c r="G32" s="19">
        <f>ROUND((G21+G26+G31)/(H10*12)%,0)</f>
        <v>0</v>
      </c>
      <c r="H32" s="19">
        <f>ROUND((H21+H26+H31)/(H10*12)%,0)</f>
        <v>0</v>
      </c>
      <c r="I32" s="48">
        <f>ROUND((I21+I26+I31)/(J10*12)%,0)</f>
        <v>9</v>
      </c>
      <c r="J32" s="19">
        <f>ROUND((J21+J26+J31)/(J10*12)%,0)</f>
        <v>0</v>
      </c>
      <c r="K32" s="20">
        <f>ROUND((K21+K26+K31)/(J10*12)%,0)</f>
        <v>0</v>
      </c>
    </row>
    <row r="33" spans="1:11" ht="26.25" customHeight="1" thickBot="1">
      <c r="A33" s="204" t="s">
        <v>40</v>
      </c>
      <c r="B33" s="205"/>
      <c r="C33" s="206" t="str">
        <f>IF(C32&gt;=80,"A",IF(C32&gt;=60,"B",IF(C32&gt;=40,"C","D")))</f>
        <v>D</v>
      </c>
      <c r="D33" s="207"/>
      <c r="E33" s="208"/>
      <c r="F33" s="206" t="str">
        <f>IF(F32&gt;=80,"A",IF(F32&gt;=60,"B",IF(F32&gt;=40,"C","D")))</f>
        <v>D</v>
      </c>
      <c r="G33" s="207"/>
      <c r="H33" s="208"/>
      <c r="I33" s="206" t="str">
        <f>IF(I32&gt;=80,"A",IF(I32&gt;=60,"B",IF(I32&gt;=40,"C","D")))</f>
        <v>D</v>
      </c>
      <c r="J33" s="207"/>
      <c r="K33" s="226"/>
    </row>
  </sheetData>
  <sheetProtection password="C7CC" sheet="1"/>
  <mergeCells count="33">
    <mergeCell ref="C15:E15"/>
    <mergeCell ref="H13:I13"/>
    <mergeCell ref="A27:A31"/>
    <mergeCell ref="F15:H15"/>
    <mergeCell ref="H11:I11"/>
    <mergeCell ref="I15:K15"/>
    <mergeCell ref="A13:E13"/>
    <mergeCell ref="A2:B2"/>
    <mergeCell ref="H6:I6"/>
    <mergeCell ref="F9:G9"/>
    <mergeCell ref="C4:G4"/>
    <mergeCell ref="H9:I9"/>
    <mergeCell ref="I33:K33"/>
    <mergeCell ref="F33:H33"/>
    <mergeCell ref="A17:A21"/>
    <mergeCell ref="H5:I5"/>
    <mergeCell ref="A12:E12"/>
    <mergeCell ref="A33:B33"/>
    <mergeCell ref="C33:E33"/>
    <mergeCell ref="J9:K9"/>
    <mergeCell ref="A32:B32"/>
    <mergeCell ref="F11:G11"/>
    <mergeCell ref="A15:A16"/>
    <mergeCell ref="B15:B16"/>
    <mergeCell ref="A22:A26"/>
    <mergeCell ref="A9:E9"/>
    <mergeCell ref="A14:B14"/>
    <mergeCell ref="A3:K3"/>
    <mergeCell ref="A10:E10"/>
    <mergeCell ref="A11:E11"/>
    <mergeCell ref="F13:G13"/>
    <mergeCell ref="F12:G12"/>
    <mergeCell ref="H12:I12"/>
  </mergeCells>
  <printOptions horizontalCentered="1" verticalCentered="1"/>
  <pageMargins left="0.25" right="0.25" top="0.41" bottom="0.32" header="0.3" footer="0.2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9"/>
  <sheetViews>
    <sheetView view="pageBreakPreview" zoomScaleSheetLayoutView="100" zoomScalePageLayoutView="0" workbookViewId="0" topLeftCell="A1">
      <selection activeCell="C18" sqref="C18"/>
    </sheetView>
  </sheetViews>
  <sheetFormatPr defaultColWidth="9.140625" defaultRowHeight="15"/>
  <cols>
    <col min="1" max="1" width="10.421875" style="23" customWidth="1"/>
    <col min="2" max="2" width="14.00390625" style="23" customWidth="1"/>
    <col min="3" max="11" width="8.140625" style="23" customWidth="1"/>
    <col min="12" max="16384" width="9.140625" style="23" customWidth="1"/>
  </cols>
  <sheetData>
    <row r="1" spans="1:11" ht="15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5"/>
    </row>
    <row r="2" spans="1:11" ht="15.75">
      <c r="A2" s="235" t="s">
        <v>60</v>
      </c>
      <c r="B2" s="236"/>
      <c r="C2" s="236"/>
      <c r="D2" s="236"/>
      <c r="E2" s="4" t="str">
        <f>'CLASS-1'!C2</f>
        <v>GPS. MEGYA THANDA</v>
      </c>
      <c r="F2" s="4"/>
      <c r="G2" s="4"/>
      <c r="H2" s="4"/>
      <c r="I2" s="4"/>
      <c r="J2" s="4"/>
      <c r="K2" s="40"/>
    </row>
    <row r="3" spans="1:11" ht="15.75">
      <c r="A3" s="237" t="s">
        <v>55</v>
      </c>
      <c r="B3" s="238"/>
      <c r="C3" s="238"/>
      <c r="D3" s="238"/>
      <c r="E3" s="238"/>
      <c r="F3" s="238"/>
      <c r="G3" s="238"/>
      <c r="H3" s="238"/>
      <c r="I3" s="238"/>
      <c r="J3" s="238"/>
      <c r="K3" s="239"/>
    </row>
    <row r="4" spans="1:11" ht="15">
      <c r="A4" s="119"/>
      <c r="B4" s="3"/>
      <c r="C4" s="3"/>
      <c r="D4" s="3"/>
      <c r="E4" s="3"/>
      <c r="F4" s="3"/>
      <c r="G4" s="3"/>
      <c r="H4" s="3"/>
      <c r="I4" s="3"/>
      <c r="J4" s="3"/>
      <c r="K4" s="52"/>
    </row>
    <row r="5" spans="1:11" ht="22.5" customHeight="1">
      <c r="A5" s="240" t="s">
        <v>17</v>
      </c>
      <c r="B5" s="241"/>
      <c r="C5" s="241"/>
      <c r="D5" s="241"/>
      <c r="E5" s="242"/>
      <c r="F5" s="209" t="s">
        <v>4</v>
      </c>
      <c r="G5" s="209"/>
      <c r="H5" s="209" t="s">
        <v>5</v>
      </c>
      <c r="I5" s="209"/>
      <c r="J5" s="209" t="s">
        <v>6</v>
      </c>
      <c r="K5" s="210"/>
    </row>
    <row r="6" spans="1:11" ht="22.5" customHeight="1">
      <c r="A6" s="200" t="s">
        <v>0</v>
      </c>
      <c r="B6" s="201"/>
      <c r="C6" s="201"/>
      <c r="D6" s="201"/>
      <c r="E6" s="201"/>
      <c r="F6" s="107">
        <f>DATA!D7</f>
        <v>5</v>
      </c>
      <c r="G6" s="108"/>
      <c r="H6" s="109">
        <f>DATA!E7</f>
        <v>9</v>
      </c>
      <c r="I6" s="110"/>
      <c r="J6" s="41">
        <f>F6+H6</f>
        <v>14</v>
      </c>
      <c r="K6" s="51"/>
    </row>
    <row r="7" spans="1:11" ht="22.5" customHeight="1">
      <c r="A7" s="200" t="s">
        <v>35</v>
      </c>
      <c r="B7" s="201"/>
      <c r="C7" s="201"/>
      <c r="D7" s="201"/>
      <c r="E7" s="201"/>
      <c r="F7" s="202">
        <f>DATA!F7</f>
        <v>4</v>
      </c>
      <c r="G7" s="202"/>
      <c r="H7" s="203">
        <f>DATA!G7</f>
        <v>7</v>
      </c>
      <c r="I7" s="203"/>
      <c r="J7" s="41">
        <f>F7+H7</f>
        <v>11</v>
      </c>
      <c r="K7" s="51"/>
    </row>
    <row r="8" spans="1:11" ht="22.5" customHeight="1">
      <c r="A8" s="200" t="s">
        <v>36</v>
      </c>
      <c r="B8" s="201"/>
      <c r="C8" s="201"/>
      <c r="D8" s="201"/>
      <c r="E8" s="201"/>
      <c r="F8" s="202">
        <f>DATA!H7</f>
        <v>4</v>
      </c>
      <c r="G8" s="202"/>
      <c r="H8" s="203">
        <f>DATA!I7</f>
        <v>7</v>
      </c>
      <c r="I8" s="203"/>
      <c r="J8" s="41">
        <f>F8+H8</f>
        <v>11</v>
      </c>
      <c r="K8" s="51"/>
    </row>
    <row r="9" spans="1:11" ht="22.5" customHeight="1">
      <c r="A9" s="232" t="s">
        <v>15</v>
      </c>
      <c r="B9" s="233"/>
      <c r="C9" s="233"/>
      <c r="D9" s="233"/>
      <c r="E9" s="234"/>
      <c r="F9" s="202">
        <f>DATA!J7</f>
        <v>4</v>
      </c>
      <c r="G9" s="202"/>
      <c r="H9" s="203">
        <f>DATA!K7</f>
        <v>7</v>
      </c>
      <c r="I9" s="203"/>
      <c r="J9" s="41">
        <f>F9+H9</f>
        <v>11</v>
      </c>
      <c r="K9" s="51"/>
    </row>
    <row r="10" spans="1:11" ht="23.25" customHeight="1">
      <c r="A10" s="221" t="s">
        <v>1</v>
      </c>
      <c r="B10" s="222"/>
      <c r="C10" s="3"/>
      <c r="D10" s="3"/>
      <c r="E10" s="3"/>
      <c r="F10" s="3"/>
      <c r="G10" s="3"/>
      <c r="H10" s="3"/>
      <c r="I10" s="3"/>
      <c r="J10" s="3"/>
      <c r="K10" s="52"/>
    </row>
    <row r="11" spans="1:11" s="43" customFormat="1" ht="24" customHeight="1">
      <c r="A11" s="213" t="s">
        <v>2</v>
      </c>
      <c r="B11" s="214" t="s">
        <v>3</v>
      </c>
      <c r="C11" s="230" t="s">
        <v>4</v>
      </c>
      <c r="D11" s="230"/>
      <c r="E11" s="230"/>
      <c r="F11" s="230" t="s">
        <v>5</v>
      </c>
      <c r="G11" s="230"/>
      <c r="H11" s="230"/>
      <c r="I11" s="230" t="s">
        <v>6</v>
      </c>
      <c r="J11" s="230"/>
      <c r="K11" s="231"/>
    </row>
    <row r="12" spans="1:11" ht="21" customHeight="1">
      <c r="A12" s="213"/>
      <c r="B12" s="214"/>
      <c r="C12" s="117" t="s">
        <v>7</v>
      </c>
      <c r="D12" s="117" t="s">
        <v>8</v>
      </c>
      <c r="E12" s="117" t="s">
        <v>9</v>
      </c>
      <c r="F12" s="117" t="s">
        <v>7</v>
      </c>
      <c r="G12" s="117" t="s">
        <v>8</v>
      </c>
      <c r="H12" s="117" t="s">
        <v>9</v>
      </c>
      <c r="I12" s="117" t="s">
        <v>7</v>
      </c>
      <c r="J12" s="117" t="s">
        <v>8</v>
      </c>
      <c r="K12" s="118" t="s">
        <v>9</v>
      </c>
    </row>
    <row r="13" spans="1:11" ht="26.25" customHeight="1">
      <c r="A13" s="227" t="s">
        <v>10</v>
      </c>
      <c r="B13" s="45">
        <v>1</v>
      </c>
      <c r="C13" s="14">
        <f>DATA!J21</f>
        <v>2</v>
      </c>
      <c r="D13" s="14">
        <f>DATA!K21</f>
        <v>0</v>
      </c>
      <c r="E13" s="14">
        <f>DATA!L21</f>
        <v>0</v>
      </c>
      <c r="F13" s="15">
        <f>DATA!M21</f>
        <v>2</v>
      </c>
      <c r="G13" s="15">
        <f>DATA!N21</f>
        <v>0</v>
      </c>
      <c r="H13" s="15">
        <f>DATA!O21</f>
        <v>0</v>
      </c>
      <c r="I13" s="19">
        <f aca="true" t="shared" si="0" ref="I13:I27">C13+F13</f>
        <v>4</v>
      </c>
      <c r="J13" s="19">
        <f aca="true" t="shared" si="1" ref="J13:J27">D13+G13</f>
        <v>0</v>
      </c>
      <c r="K13" s="20">
        <f aca="true" t="shared" si="2" ref="K13:K27">E13+H13</f>
        <v>0</v>
      </c>
    </row>
    <row r="14" spans="1:11" ht="26.25" customHeight="1">
      <c r="A14" s="227"/>
      <c r="B14" s="45">
        <v>2</v>
      </c>
      <c r="C14" s="14">
        <f>DATA!J22</f>
        <v>2</v>
      </c>
      <c r="D14" s="14">
        <f>DATA!K22</f>
        <v>0</v>
      </c>
      <c r="E14" s="14">
        <f>DATA!L22</f>
        <v>0</v>
      </c>
      <c r="F14" s="15">
        <f>DATA!M22</f>
        <v>2</v>
      </c>
      <c r="G14" s="15">
        <f>DATA!N22</f>
        <v>0</v>
      </c>
      <c r="H14" s="15">
        <f>DATA!O22</f>
        <v>0</v>
      </c>
      <c r="I14" s="19">
        <f t="shared" si="0"/>
        <v>4</v>
      </c>
      <c r="J14" s="19">
        <f t="shared" si="1"/>
        <v>0</v>
      </c>
      <c r="K14" s="20">
        <f t="shared" si="2"/>
        <v>0</v>
      </c>
    </row>
    <row r="15" spans="1:11" ht="26.25" customHeight="1">
      <c r="A15" s="227"/>
      <c r="B15" s="45">
        <v>3</v>
      </c>
      <c r="C15" s="14">
        <f>DATA!J23</f>
        <v>2</v>
      </c>
      <c r="D15" s="14">
        <f>DATA!K23</f>
        <v>0</v>
      </c>
      <c r="E15" s="14">
        <f>DATA!L23</f>
        <v>0</v>
      </c>
      <c r="F15" s="15">
        <f>DATA!M23</f>
        <v>2</v>
      </c>
      <c r="G15" s="15">
        <f>DATA!N23</f>
        <v>0</v>
      </c>
      <c r="H15" s="15">
        <f>DATA!O23</f>
        <v>0</v>
      </c>
      <c r="I15" s="19">
        <f t="shared" si="0"/>
        <v>4</v>
      </c>
      <c r="J15" s="19">
        <f t="shared" si="1"/>
        <v>0</v>
      </c>
      <c r="K15" s="20">
        <f t="shared" si="2"/>
        <v>0</v>
      </c>
    </row>
    <row r="16" spans="1:11" ht="26.25" customHeight="1">
      <c r="A16" s="227"/>
      <c r="B16" s="45">
        <v>4</v>
      </c>
      <c r="C16" s="14">
        <f>DATA!J24</f>
        <v>2</v>
      </c>
      <c r="D16" s="14">
        <f>DATA!K24</f>
        <v>0</v>
      </c>
      <c r="E16" s="14">
        <f>DATA!L24</f>
        <v>0</v>
      </c>
      <c r="F16" s="15">
        <f>DATA!M24</f>
        <v>2</v>
      </c>
      <c r="G16" s="15">
        <f>DATA!N24</f>
        <v>0</v>
      </c>
      <c r="H16" s="15">
        <f>DATA!O24</f>
        <v>0</v>
      </c>
      <c r="I16" s="19">
        <f t="shared" si="0"/>
        <v>4</v>
      </c>
      <c r="J16" s="19">
        <f t="shared" si="1"/>
        <v>0</v>
      </c>
      <c r="K16" s="20">
        <f t="shared" si="2"/>
        <v>0</v>
      </c>
    </row>
    <row r="17" spans="1:11" ht="26.25" customHeight="1">
      <c r="A17" s="227"/>
      <c r="B17" s="46" t="s">
        <v>11</v>
      </c>
      <c r="C17" s="19">
        <f aca="true" t="shared" si="3" ref="C17:H17">SUM(C13:C16)</f>
        <v>8</v>
      </c>
      <c r="D17" s="19">
        <f t="shared" si="3"/>
        <v>0</v>
      </c>
      <c r="E17" s="19">
        <f t="shared" si="3"/>
        <v>0</v>
      </c>
      <c r="F17" s="19">
        <f t="shared" si="3"/>
        <v>8</v>
      </c>
      <c r="G17" s="19">
        <f t="shared" si="3"/>
        <v>0</v>
      </c>
      <c r="H17" s="19">
        <f t="shared" si="3"/>
        <v>0</v>
      </c>
      <c r="I17" s="19">
        <f t="shared" si="0"/>
        <v>16</v>
      </c>
      <c r="J17" s="19">
        <f t="shared" si="1"/>
        <v>0</v>
      </c>
      <c r="K17" s="20">
        <f t="shared" si="2"/>
        <v>0</v>
      </c>
    </row>
    <row r="18" spans="1:11" ht="26.25" customHeight="1">
      <c r="A18" s="227" t="s">
        <v>19</v>
      </c>
      <c r="B18" s="45">
        <v>1</v>
      </c>
      <c r="C18" s="14"/>
      <c r="D18" s="14"/>
      <c r="E18" s="14"/>
      <c r="F18" s="15"/>
      <c r="G18" s="15"/>
      <c r="H18" s="15"/>
      <c r="I18" s="19">
        <f aca="true" t="shared" si="4" ref="I18:K22">C18+F18</f>
        <v>0</v>
      </c>
      <c r="J18" s="19">
        <f t="shared" si="4"/>
        <v>0</v>
      </c>
      <c r="K18" s="20">
        <f t="shared" si="4"/>
        <v>0</v>
      </c>
    </row>
    <row r="19" spans="1:11" ht="26.25" customHeight="1">
      <c r="A19" s="227"/>
      <c r="B19" s="45">
        <v>2</v>
      </c>
      <c r="C19" s="14"/>
      <c r="D19" s="14"/>
      <c r="E19" s="14"/>
      <c r="F19" s="15"/>
      <c r="G19" s="15"/>
      <c r="H19" s="15"/>
      <c r="I19" s="19">
        <f t="shared" si="4"/>
        <v>0</v>
      </c>
      <c r="J19" s="19">
        <f t="shared" si="4"/>
        <v>0</v>
      </c>
      <c r="K19" s="20">
        <f t="shared" si="4"/>
        <v>0</v>
      </c>
    </row>
    <row r="20" spans="1:11" ht="26.25" customHeight="1">
      <c r="A20" s="227"/>
      <c r="B20" s="45">
        <v>3</v>
      </c>
      <c r="C20" s="14"/>
      <c r="D20" s="14"/>
      <c r="E20" s="14"/>
      <c r="F20" s="15"/>
      <c r="G20" s="15"/>
      <c r="H20" s="15"/>
      <c r="I20" s="19">
        <f t="shared" si="4"/>
        <v>0</v>
      </c>
      <c r="J20" s="19">
        <f t="shared" si="4"/>
        <v>0</v>
      </c>
      <c r="K20" s="20">
        <f t="shared" si="4"/>
        <v>0</v>
      </c>
    </row>
    <row r="21" spans="1:11" ht="26.25" customHeight="1">
      <c r="A21" s="227"/>
      <c r="B21" s="45">
        <v>4</v>
      </c>
      <c r="C21" s="14"/>
      <c r="D21" s="14"/>
      <c r="E21" s="14"/>
      <c r="F21" s="15"/>
      <c r="G21" s="15"/>
      <c r="H21" s="15"/>
      <c r="I21" s="19">
        <f t="shared" si="4"/>
        <v>0</v>
      </c>
      <c r="J21" s="19">
        <f t="shared" si="4"/>
        <v>0</v>
      </c>
      <c r="K21" s="20">
        <f t="shared" si="4"/>
        <v>0</v>
      </c>
    </row>
    <row r="22" spans="1:11" ht="26.25" customHeight="1">
      <c r="A22" s="227"/>
      <c r="B22" s="46"/>
      <c r="C22" s="19">
        <f aca="true" t="shared" si="5" ref="C22:H22">SUM(C18:C21)</f>
        <v>0</v>
      </c>
      <c r="D22" s="19">
        <f t="shared" si="5"/>
        <v>0</v>
      </c>
      <c r="E22" s="19">
        <f t="shared" si="5"/>
        <v>0</v>
      </c>
      <c r="F22" s="19">
        <f t="shared" si="5"/>
        <v>0</v>
      </c>
      <c r="G22" s="19">
        <f t="shared" si="5"/>
        <v>0</v>
      </c>
      <c r="H22" s="19">
        <f t="shared" si="5"/>
        <v>0</v>
      </c>
      <c r="I22" s="19">
        <f t="shared" si="4"/>
        <v>0</v>
      </c>
      <c r="J22" s="19">
        <f t="shared" si="4"/>
        <v>0</v>
      </c>
      <c r="K22" s="20">
        <f t="shared" si="4"/>
        <v>0</v>
      </c>
    </row>
    <row r="23" spans="1:11" ht="26.25" customHeight="1">
      <c r="A23" s="227" t="s">
        <v>12</v>
      </c>
      <c r="B23" s="45">
        <v>1</v>
      </c>
      <c r="C23" s="14">
        <f>DATA!J31</f>
        <v>2</v>
      </c>
      <c r="D23" s="14">
        <f>DATA!K31</f>
        <v>0</v>
      </c>
      <c r="E23" s="14">
        <f>DATA!L31</f>
        <v>0</v>
      </c>
      <c r="F23" s="15">
        <f>DATA!J31</f>
        <v>2</v>
      </c>
      <c r="G23" s="15">
        <f>DATA!K31</f>
        <v>0</v>
      </c>
      <c r="H23" s="15">
        <f>DATA!L31</f>
        <v>0</v>
      </c>
      <c r="I23" s="19">
        <f>C23+F23</f>
        <v>4</v>
      </c>
      <c r="J23" s="19">
        <f t="shared" si="1"/>
        <v>0</v>
      </c>
      <c r="K23" s="20">
        <f t="shared" si="2"/>
        <v>0</v>
      </c>
    </row>
    <row r="24" spans="1:11" ht="26.25" customHeight="1">
      <c r="A24" s="227"/>
      <c r="B24" s="45">
        <v>2</v>
      </c>
      <c r="C24" s="14">
        <f>DATA!J32</f>
        <v>2</v>
      </c>
      <c r="D24" s="14">
        <f>DATA!K32</f>
        <v>0</v>
      </c>
      <c r="E24" s="14">
        <f>DATA!L32</f>
        <v>0</v>
      </c>
      <c r="F24" s="15">
        <f>DATA!J32</f>
        <v>2</v>
      </c>
      <c r="G24" s="15">
        <f>DATA!K32</f>
        <v>0</v>
      </c>
      <c r="H24" s="15">
        <f>DATA!L32</f>
        <v>0</v>
      </c>
      <c r="I24" s="19">
        <f t="shared" si="0"/>
        <v>4</v>
      </c>
      <c r="J24" s="19">
        <f t="shared" si="1"/>
        <v>0</v>
      </c>
      <c r="K24" s="20">
        <f t="shared" si="2"/>
        <v>0</v>
      </c>
    </row>
    <row r="25" spans="1:11" ht="26.25" customHeight="1">
      <c r="A25" s="227"/>
      <c r="B25" s="45">
        <v>3</v>
      </c>
      <c r="C25" s="14">
        <f>DATA!J33</f>
        <v>2</v>
      </c>
      <c r="D25" s="14">
        <f>DATA!K33</f>
        <v>0</v>
      </c>
      <c r="E25" s="14">
        <f>DATA!L33</f>
        <v>0</v>
      </c>
      <c r="F25" s="15">
        <f>DATA!J33</f>
        <v>2</v>
      </c>
      <c r="G25" s="15">
        <f>DATA!K33</f>
        <v>0</v>
      </c>
      <c r="H25" s="15">
        <f>DATA!L33</f>
        <v>0</v>
      </c>
      <c r="I25" s="19">
        <f t="shared" si="0"/>
        <v>4</v>
      </c>
      <c r="J25" s="19">
        <f t="shared" si="1"/>
        <v>0</v>
      </c>
      <c r="K25" s="20">
        <f t="shared" si="2"/>
        <v>0</v>
      </c>
    </row>
    <row r="26" spans="1:11" ht="26.25" customHeight="1">
      <c r="A26" s="227"/>
      <c r="B26" s="45">
        <v>4</v>
      </c>
      <c r="C26" s="14">
        <f>DATA!J34</f>
        <v>2</v>
      </c>
      <c r="D26" s="14">
        <f>DATA!K34</f>
        <v>0</v>
      </c>
      <c r="E26" s="14">
        <f>DATA!L34</f>
        <v>0</v>
      </c>
      <c r="F26" s="15">
        <f>DATA!J34</f>
        <v>2</v>
      </c>
      <c r="G26" s="15">
        <f>DATA!K34</f>
        <v>0</v>
      </c>
      <c r="H26" s="15">
        <f>DATA!L34</f>
        <v>0</v>
      </c>
      <c r="I26" s="19">
        <f>C26+F26</f>
        <v>4</v>
      </c>
      <c r="J26" s="19">
        <f t="shared" si="1"/>
        <v>0</v>
      </c>
      <c r="K26" s="20">
        <f t="shared" si="2"/>
        <v>0</v>
      </c>
    </row>
    <row r="27" spans="1:11" ht="26.25" customHeight="1">
      <c r="A27" s="227"/>
      <c r="B27" s="46" t="s">
        <v>11</v>
      </c>
      <c r="C27" s="19">
        <f aca="true" t="shared" si="6" ref="C27:H27">SUM(C23:C26)</f>
        <v>8</v>
      </c>
      <c r="D27" s="19">
        <f t="shared" si="6"/>
        <v>0</v>
      </c>
      <c r="E27" s="19">
        <f t="shared" si="6"/>
        <v>0</v>
      </c>
      <c r="F27" s="19">
        <f>SUM(F23:F26)</f>
        <v>8</v>
      </c>
      <c r="G27" s="19">
        <f t="shared" si="6"/>
        <v>0</v>
      </c>
      <c r="H27" s="19">
        <f t="shared" si="6"/>
        <v>0</v>
      </c>
      <c r="I27" s="19">
        <f t="shared" si="0"/>
        <v>16</v>
      </c>
      <c r="J27" s="19">
        <f t="shared" si="1"/>
        <v>0</v>
      </c>
      <c r="K27" s="20">
        <f t="shared" si="2"/>
        <v>0</v>
      </c>
    </row>
    <row r="28" spans="1:11" ht="26.25" customHeight="1">
      <c r="A28" s="211" t="s">
        <v>13</v>
      </c>
      <c r="B28" s="212"/>
      <c r="C28" s="19">
        <f>ROUND((C17+C22+C27)/(F6*12)%,0)</f>
        <v>27</v>
      </c>
      <c r="D28" s="19">
        <f>ROUND((D17+D22+D27)/(F6*12)%,0)</f>
        <v>0</v>
      </c>
      <c r="E28" s="19">
        <f>ROUND((E17+E22+E27)/(F6*12)%,0)</f>
        <v>0</v>
      </c>
      <c r="F28" s="19">
        <f>ROUND((F17+F22+F27)/(H6*12)%,0)</f>
        <v>15</v>
      </c>
      <c r="G28" s="19">
        <f>ROUND((G17+G22+G27)/(H6*12)%,0)</f>
        <v>0</v>
      </c>
      <c r="H28" s="19">
        <f>ROUND((H17+H27)/(H6*8)%,0)</f>
        <v>0</v>
      </c>
      <c r="I28" s="48">
        <f>ROUND((I17+I22+I27)/(J6*8)%,0)</f>
        <v>29</v>
      </c>
      <c r="J28" s="19">
        <f>ROUND((J17+J22+J27)/(J6*12)%,0)</f>
        <v>0</v>
      </c>
      <c r="K28" s="20">
        <f>ROUND((K17+K22+K27)/(J6*12)%,0)</f>
        <v>0</v>
      </c>
    </row>
    <row r="29" spans="1:11" ht="26.25" customHeight="1" thickBot="1">
      <c r="A29" s="204" t="s">
        <v>40</v>
      </c>
      <c r="B29" s="205"/>
      <c r="C29" s="206" t="str">
        <f>IF(C28&gt;=80,"A",IF(C28&gt;=60,"B",IF(C28&gt;=40,"C","D")))</f>
        <v>D</v>
      </c>
      <c r="D29" s="207"/>
      <c r="E29" s="208"/>
      <c r="F29" s="206" t="str">
        <f>IF(F28&gt;=80,"A",IF(F28&gt;=60,"B",IF(F28&gt;=40,"C","D")))</f>
        <v>D</v>
      </c>
      <c r="G29" s="207"/>
      <c r="H29" s="208"/>
      <c r="I29" s="206" t="str">
        <f>IF(I28&gt;=80,"A",IF(I28&gt;=60,"B",IF(I28&gt;=40,"C","D")))</f>
        <v>D</v>
      </c>
      <c r="J29" s="207"/>
      <c r="K29" s="226"/>
    </row>
  </sheetData>
  <sheetProtection password="C7CC" sheet="1"/>
  <protectedRanges>
    <protectedRange password="CF7A" sqref="C23:H26" name="Range4"/>
    <protectedRange password="CF7A" sqref="C13:H16" name="Range2"/>
    <protectedRange password="CF7A" sqref="F6:I9" name="Range1"/>
    <protectedRange password="CF7A" sqref="C18:H21" name="Range3"/>
  </protectedRanges>
  <mergeCells count="30">
    <mergeCell ref="A13:A17"/>
    <mergeCell ref="A23:A27"/>
    <mergeCell ref="A28:B28"/>
    <mergeCell ref="A29:B29"/>
    <mergeCell ref="A9:E9"/>
    <mergeCell ref="A10:B10"/>
    <mergeCell ref="A11:A12"/>
    <mergeCell ref="B11:B12"/>
    <mergeCell ref="C11:E11"/>
    <mergeCell ref="A18:A22"/>
    <mergeCell ref="A7:E7"/>
    <mergeCell ref="F7:G7"/>
    <mergeCell ref="H7:I7"/>
    <mergeCell ref="F11:H11"/>
    <mergeCell ref="I11:K11"/>
    <mergeCell ref="A8:E8"/>
    <mergeCell ref="F8:G8"/>
    <mergeCell ref="H8:I8"/>
    <mergeCell ref="F9:G9"/>
    <mergeCell ref="H9:I9"/>
    <mergeCell ref="A2:D2"/>
    <mergeCell ref="I29:K29"/>
    <mergeCell ref="F29:H29"/>
    <mergeCell ref="C29:E29"/>
    <mergeCell ref="A3:K3"/>
    <mergeCell ref="A6:E6"/>
    <mergeCell ref="A5:E5"/>
    <mergeCell ref="F5:G5"/>
    <mergeCell ref="H5:I5"/>
    <mergeCell ref="J5:K5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34"/>
  <sheetViews>
    <sheetView view="pageBreakPreview" zoomScaleSheetLayoutView="100" zoomScalePageLayoutView="0" workbookViewId="0" topLeftCell="A1">
      <selection activeCell="J5" sqref="J5:K5"/>
    </sheetView>
  </sheetViews>
  <sheetFormatPr defaultColWidth="9.140625" defaultRowHeight="15"/>
  <cols>
    <col min="1" max="1" width="10.421875" style="23" customWidth="1"/>
    <col min="2" max="2" width="14.00390625" style="23" customWidth="1"/>
    <col min="3" max="11" width="8.140625" style="23" customWidth="1"/>
    <col min="12" max="16384" width="9.140625" style="23" customWidth="1"/>
  </cols>
  <sheetData>
    <row r="1" spans="1:11" ht="16.5" customHeight="1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5"/>
    </row>
    <row r="2" spans="1:11" ht="15.75">
      <c r="A2" s="197" t="s">
        <v>57</v>
      </c>
      <c r="B2" s="198"/>
      <c r="C2" s="4" t="str">
        <f>'CLASS-1'!C2</f>
        <v>GPS. MEGYA THANDA</v>
      </c>
      <c r="D2" s="4"/>
      <c r="E2" s="4"/>
      <c r="F2" s="4"/>
      <c r="G2" s="4"/>
      <c r="H2" s="4"/>
      <c r="I2" s="4"/>
      <c r="J2" s="4"/>
      <c r="K2" s="40"/>
    </row>
    <row r="3" spans="1:11" ht="15">
      <c r="A3" s="243" t="s">
        <v>42</v>
      </c>
      <c r="B3" s="244"/>
      <c r="C3" s="244"/>
      <c r="D3" s="244"/>
      <c r="E3" s="244"/>
      <c r="F3" s="244"/>
      <c r="G3" s="244"/>
      <c r="H3" s="244"/>
      <c r="I3" s="244"/>
      <c r="J3" s="244"/>
      <c r="K3" s="245"/>
    </row>
    <row r="4" spans="1:11" ht="5.25" customHeight="1">
      <c r="A4" s="106"/>
      <c r="B4" s="3"/>
      <c r="C4" s="3"/>
      <c r="D4" s="3"/>
      <c r="E4" s="3"/>
      <c r="F4" s="3"/>
      <c r="G4" s="3"/>
      <c r="H4" s="3"/>
      <c r="I4" s="3"/>
      <c r="J4" s="3"/>
      <c r="K4" s="52"/>
    </row>
    <row r="5" spans="1:11" ht="22.5" customHeight="1">
      <c r="A5" s="240" t="s">
        <v>18</v>
      </c>
      <c r="B5" s="241"/>
      <c r="C5" s="241"/>
      <c r="D5" s="241"/>
      <c r="E5" s="242"/>
      <c r="F5" s="209" t="s">
        <v>4</v>
      </c>
      <c r="G5" s="209"/>
      <c r="H5" s="209" t="s">
        <v>5</v>
      </c>
      <c r="I5" s="209"/>
      <c r="J5" s="209" t="s">
        <v>6</v>
      </c>
      <c r="K5" s="210"/>
    </row>
    <row r="6" spans="1:11" ht="22.5" customHeight="1">
      <c r="A6" s="200" t="s">
        <v>0</v>
      </c>
      <c r="B6" s="201"/>
      <c r="C6" s="201"/>
      <c r="D6" s="201"/>
      <c r="E6" s="201"/>
      <c r="F6" s="107">
        <f>DATA!D8</f>
        <v>2</v>
      </c>
      <c r="G6" s="108"/>
      <c r="H6" s="109">
        <f>DATA!E8</f>
        <v>7</v>
      </c>
      <c r="I6" s="110"/>
      <c r="J6" s="41">
        <f>F6+H6</f>
        <v>9</v>
      </c>
      <c r="K6" s="51"/>
    </row>
    <row r="7" spans="1:11" ht="22.5" customHeight="1">
      <c r="A7" s="200" t="s">
        <v>35</v>
      </c>
      <c r="B7" s="201"/>
      <c r="C7" s="201"/>
      <c r="D7" s="201"/>
      <c r="E7" s="201"/>
      <c r="F7" s="202">
        <f>DATA!F8</f>
        <v>2</v>
      </c>
      <c r="G7" s="202"/>
      <c r="H7" s="203">
        <f>DATA!G8</f>
        <v>5</v>
      </c>
      <c r="I7" s="203"/>
      <c r="J7" s="41">
        <f>F7+H7</f>
        <v>7</v>
      </c>
      <c r="K7" s="51"/>
    </row>
    <row r="8" spans="1:11" ht="22.5" customHeight="1">
      <c r="A8" s="200" t="s">
        <v>36</v>
      </c>
      <c r="B8" s="201"/>
      <c r="C8" s="201"/>
      <c r="D8" s="201"/>
      <c r="E8" s="201"/>
      <c r="F8" s="202">
        <f>DATA!H8</f>
        <v>2</v>
      </c>
      <c r="G8" s="202"/>
      <c r="H8" s="203">
        <f>DATA!I8</f>
        <v>5</v>
      </c>
      <c r="I8" s="203"/>
      <c r="J8" s="41">
        <f>F8+H8</f>
        <v>7</v>
      </c>
      <c r="K8" s="51"/>
    </row>
    <row r="9" spans="1:11" ht="22.5" customHeight="1">
      <c r="A9" s="232" t="s">
        <v>15</v>
      </c>
      <c r="B9" s="233"/>
      <c r="C9" s="233"/>
      <c r="D9" s="233"/>
      <c r="E9" s="234"/>
      <c r="F9" s="202">
        <f>DATA!J8</f>
        <v>2</v>
      </c>
      <c r="G9" s="202"/>
      <c r="H9" s="203">
        <f>DATA!K8</f>
        <v>5</v>
      </c>
      <c r="I9" s="203"/>
      <c r="J9" s="41">
        <f>F9+H9</f>
        <v>7</v>
      </c>
      <c r="K9" s="51"/>
    </row>
    <row r="10" spans="1:11" ht="23.25" customHeight="1">
      <c r="A10" s="221" t="s">
        <v>1</v>
      </c>
      <c r="B10" s="222"/>
      <c r="C10" s="3"/>
      <c r="D10" s="3"/>
      <c r="E10" s="3"/>
      <c r="F10" s="3"/>
      <c r="G10" s="3"/>
      <c r="H10" s="3"/>
      <c r="I10" s="3"/>
      <c r="J10" s="3"/>
      <c r="K10" s="52"/>
    </row>
    <row r="11" spans="1:11" s="43" customFormat="1" ht="16.5" customHeight="1">
      <c r="A11" s="213" t="s">
        <v>2</v>
      </c>
      <c r="B11" s="214" t="s">
        <v>3</v>
      </c>
      <c r="C11" s="230" t="s">
        <v>4</v>
      </c>
      <c r="D11" s="230"/>
      <c r="E11" s="230"/>
      <c r="F11" s="230" t="s">
        <v>5</v>
      </c>
      <c r="G11" s="230"/>
      <c r="H11" s="230"/>
      <c r="I11" s="230" t="s">
        <v>6</v>
      </c>
      <c r="J11" s="230"/>
      <c r="K11" s="231"/>
    </row>
    <row r="12" spans="1:11" ht="15">
      <c r="A12" s="213"/>
      <c r="B12" s="214"/>
      <c r="C12" s="117" t="s">
        <v>7</v>
      </c>
      <c r="D12" s="117" t="s">
        <v>8</v>
      </c>
      <c r="E12" s="117" t="s">
        <v>9</v>
      </c>
      <c r="F12" s="117" t="s">
        <v>7</v>
      </c>
      <c r="G12" s="117" t="s">
        <v>8</v>
      </c>
      <c r="H12" s="117" t="s">
        <v>9</v>
      </c>
      <c r="I12" s="117" t="s">
        <v>7</v>
      </c>
      <c r="J12" s="117" t="s">
        <v>8</v>
      </c>
      <c r="K12" s="118" t="s">
        <v>9</v>
      </c>
    </row>
    <row r="13" spans="1:11" ht="22.5" customHeight="1">
      <c r="A13" s="227" t="s">
        <v>10</v>
      </c>
      <c r="B13" s="45">
        <v>1</v>
      </c>
      <c r="C13" s="14">
        <f>DATA!P21</f>
        <v>3</v>
      </c>
      <c r="D13" s="14">
        <f>DATA!Q21</f>
        <v>0</v>
      </c>
      <c r="E13" s="14">
        <f>DATA!R21</f>
        <v>0</v>
      </c>
      <c r="F13" s="15">
        <f>DATA!S21</f>
        <v>3</v>
      </c>
      <c r="G13" s="15">
        <f>DATA!T21</f>
        <v>0</v>
      </c>
      <c r="H13" s="15">
        <f>DATA!U21</f>
        <v>0</v>
      </c>
      <c r="I13" s="19">
        <f>C13+F13</f>
        <v>6</v>
      </c>
      <c r="J13" s="19">
        <f>D13+G13</f>
        <v>0</v>
      </c>
      <c r="K13" s="20">
        <f>E13+H13</f>
        <v>0</v>
      </c>
    </row>
    <row r="14" spans="1:11" ht="22.5" customHeight="1">
      <c r="A14" s="227"/>
      <c r="B14" s="45">
        <v>2</v>
      </c>
      <c r="C14" s="14">
        <f>DATA!P22</f>
        <v>3</v>
      </c>
      <c r="D14" s="14">
        <f>DATA!Q22</f>
        <v>0</v>
      </c>
      <c r="E14" s="14">
        <f>DATA!R22</f>
        <v>0</v>
      </c>
      <c r="F14" s="15">
        <f>DATA!S22</f>
        <v>3</v>
      </c>
      <c r="G14" s="15">
        <f>DATA!T22</f>
        <v>0</v>
      </c>
      <c r="H14" s="15">
        <f>DATA!U22</f>
        <v>0</v>
      </c>
      <c r="I14" s="19">
        <f aca="true" t="shared" si="0" ref="I14:I32">C14+F14</f>
        <v>6</v>
      </c>
      <c r="J14" s="19">
        <f aca="true" t="shared" si="1" ref="J14:J32">D14+G14</f>
        <v>0</v>
      </c>
      <c r="K14" s="20">
        <f aca="true" t="shared" si="2" ref="K14:K32">E14+H14</f>
        <v>0</v>
      </c>
    </row>
    <row r="15" spans="1:11" ht="22.5" customHeight="1">
      <c r="A15" s="227"/>
      <c r="B15" s="45">
        <v>3</v>
      </c>
      <c r="C15" s="14">
        <f>DATA!P23</f>
        <v>3</v>
      </c>
      <c r="D15" s="14">
        <f>DATA!Q23</f>
        <v>0</v>
      </c>
      <c r="E15" s="14">
        <f>DATA!R23</f>
        <v>0</v>
      </c>
      <c r="F15" s="15">
        <f>DATA!S23</f>
        <v>3</v>
      </c>
      <c r="G15" s="15">
        <f>DATA!T23</f>
        <v>0</v>
      </c>
      <c r="H15" s="15">
        <f>DATA!U23</f>
        <v>0</v>
      </c>
      <c r="I15" s="19">
        <f t="shared" si="0"/>
        <v>6</v>
      </c>
      <c r="J15" s="19">
        <f t="shared" si="1"/>
        <v>0</v>
      </c>
      <c r="K15" s="20">
        <f t="shared" si="2"/>
        <v>0</v>
      </c>
    </row>
    <row r="16" spans="1:11" ht="22.5" customHeight="1">
      <c r="A16" s="227"/>
      <c r="B16" s="45">
        <v>4</v>
      </c>
      <c r="C16" s="14">
        <f>DATA!P24</f>
        <v>3</v>
      </c>
      <c r="D16" s="14">
        <f>DATA!Q24</f>
        <v>0</v>
      </c>
      <c r="E16" s="14">
        <f>DATA!R24</f>
        <v>0</v>
      </c>
      <c r="F16" s="15">
        <f>DATA!S24</f>
        <v>3</v>
      </c>
      <c r="G16" s="15">
        <f>DATA!T24</f>
        <v>0</v>
      </c>
      <c r="H16" s="15">
        <f>DATA!U24</f>
        <v>0</v>
      </c>
      <c r="I16" s="19">
        <f t="shared" si="0"/>
        <v>6</v>
      </c>
      <c r="J16" s="19">
        <f t="shared" si="1"/>
        <v>0</v>
      </c>
      <c r="K16" s="20">
        <f t="shared" si="2"/>
        <v>0</v>
      </c>
    </row>
    <row r="17" spans="1:11" ht="22.5" customHeight="1">
      <c r="A17" s="227"/>
      <c r="B17" s="46" t="s">
        <v>11</v>
      </c>
      <c r="C17" s="19">
        <f aca="true" t="shared" si="3" ref="C17:H17">SUM(C13:C16)</f>
        <v>12</v>
      </c>
      <c r="D17" s="19">
        <f t="shared" si="3"/>
        <v>0</v>
      </c>
      <c r="E17" s="19">
        <f t="shared" si="3"/>
        <v>0</v>
      </c>
      <c r="F17" s="19">
        <f t="shared" si="3"/>
        <v>12</v>
      </c>
      <c r="G17" s="19">
        <f t="shared" si="3"/>
        <v>0</v>
      </c>
      <c r="H17" s="19">
        <f t="shared" si="3"/>
        <v>0</v>
      </c>
      <c r="I17" s="19">
        <f t="shared" si="0"/>
        <v>24</v>
      </c>
      <c r="J17" s="19">
        <f t="shared" si="1"/>
        <v>0</v>
      </c>
      <c r="K17" s="20">
        <f t="shared" si="2"/>
        <v>0</v>
      </c>
    </row>
    <row r="18" spans="1:11" ht="22.5" customHeight="1">
      <c r="A18" s="227" t="s">
        <v>19</v>
      </c>
      <c r="B18" s="45">
        <v>1</v>
      </c>
      <c r="C18" s="14">
        <f>DATA!P26</f>
        <v>3</v>
      </c>
      <c r="D18" s="14">
        <f>DATA!Q26</f>
        <v>0</v>
      </c>
      <c r="E18" s="14">
        <f>DATA!R26</f>
        <v>0</v>
      </c>
      <c r="F18" s="15">
        <f>DATA!S26</f>
        <v>3</v>
      </c>
      <c r="G18" s="15">
        <f>DATA!T26</f>
        <v>0</v>
      </c>
      <c r="H18" s="15">
        <f>DATA!U26</f>
        <v>0</v>
      </c>
      <c r="I18" s="19">
        <f t="shared" si="0"/>
        <v>6</v>
      </c>
      <c r="J18" s="19">
        <f t="shared" si="1"/>
        <v>0</v>
      </c>
      <c r="K18" s="20">
        <f t="shared" si="2"/>
        <v>0</v>
      </c>
    </row>
    <row r="19" spans="1:11" ht="22.5" customHeight="1">
      <c r="A19" s="227"/>
      <c r="B19" s="45">
        <v>2</v>
      </c>
      <c r="C19" s="14">
        <f>DATA!P27</f>
        <v>3</v>
      </c>
      <c r="D19" s="14">
        <f>DATA!Q27</f>
        <v>0</v>
      </c>
      <c r="E19" s="14">
        <f>DATA!R27</f>
        <v>0</v>
      </c>
      <c r="F19" s="15">
        <f>DATA!S27</f>
        <v>3</v>
      </c>
      <c r="G19" s="15">
        <f>DATA!T27</f>
        <v>0</v>
      </c>
      <c r="H19" s="15">
        <f>DATA!U27</f>
        <v>0</v>
      </c>
      <c r="I19" s="19">
        <f t="shared" si="0"/>
        <v>6</v>
      </c>
      <c r="J19" s="19">
        <f t="shared" si="1"/>
        <v>0</v>
      </c>
      <c r="K19" s="20">
        <f t="shared" si="2"/>
        <v>0</v>
      </c>
    </row>
    <row r="20" spans="1:11" ht="22.5" customHeight="1">
      <c r="A20" s="227"/>
      <c r="B20" s="45">
        <v>3</v>
      </c>
      <c r="C20" s="14">
        <f>DATA!P28</f>
        <v>3</v>
      </c>
      <c r="D20" s="14">
        <f>DATA!Q28</f>
        <v>0</v>
      </c>
      <c r="E20" s="14">
        <f>DATA!R28</f>
        <v>0</v>
      </c>
      <c r="F20" s="15">
        <f>DATA!S28</f>
        <v>3</v>
      </c>
      <c r="G20" s="15">
        <f>DATA!T28</f>
        <v>0</v>
      </c>
      <c r="H20" s="15">
        <f>DATA!U28</f>
        <v>0</v>
      </c>
      <c r="I20" s="19">
        <f t="shared" si="0"/>
        <v>6</v>
      </c>
      <c r="J20" s="19">
        <f t="shared" si="1"/>
        <v>0</v>
      </c>
      <c r="K20" s="20">
        <f t="shared" si="2"/>
        <v>0</v>
      </c>
    </row>
    <row r="21" spans="1:11" ht="22.5" customHeight="1">
      <c r="A21" s="227"/>
      <c r="B21" s="45">
        <v>4</v>
      </c>
      <c r="C21" s="14">
        <f>DATA!P29</f>
        <v>3</v>
      </c>
      <c r="D21" s="14">
        <f>DATA!Q29</f>
        <v>0</v>
      </c>
      <c r="E21" s="14">
        <f>DATA!R29</f>
        <v>0</v>
      </c>
      <c r="F21" s="15">
        <f>DATA!S29</f>
        <v>3</v>
      </c>
      <c r="G21" s="15">
        <f>DATA!T29</f>
        <v>0</v>
      </c>
      <c r="H21" s="15">
        <f>DATA!U29</f>
        <v>0</v>
      </c>
      <c r="I21" s="19">
        <f t="shared" si="0"/>
        <v>6</v>
      </c>
      <c r="J21" s="19">
        <f t="shared" si="1"/>
        <v>0</v>
      </c>
      <c r="K21" s="20">
        <f t="shared" si="2"/>
        <v>0</v>
      </c>
    </row>
    <row r="22" spans="1:11" ht="22.5" customHeight="1">
      <c r="A22" s="227"/>
      <c r="B22" s="46" t="s">
        <v>11</v>
      </c>
      <c r="C22" s="19">
        <f aca="true" t="shared" si="4" ref="C22:H22">SUM(C18:C21)</f>
        <v>12</v>
      </c>
      <c r="D22" s="19">
        <f t="shared" si="4"/>
        <v>0</v>
      </c>
      <c r="E22" s="19">
        <f t="shared" si="4"/>
        <v>0</v>
      </c>
      <c r="F22" s="19">
        <f t="shared" si="4"/>
        <v>12</v>
      </c>
      <c r="G22" s="19">
        <f t="shared" si="4"/>
        <v>0</v>
      </c>
      <c r="H22" s="19">
        <f t="shared" si="4"/>
        <v>0</v>
      </c>
      <c r="I22" s="19">
        <f t="shared" si="0"/>
        <v>24</v>
      </c>
      <c r="J22" s="19">
        <f t="shared" si="1"/>
        <v>0</v>
      </c>
      <c r="K22" s="20">
        <f t="shared" si="2"/>
        <v>0</v>
      </c>
    </row>
    <row r="23" spans="1:11" ht="22.5" customHeight="1">
      <c r="A23" s="227" t="s">
        <v>12</v>
      </c>
      <c r="B23" s="45">
        <v>1</v>
      </c>
      <c r="C23" s="14">
        <f>DATA!P31</f>
        <v>3</v>
      </c>
      <c r="D23" s="14">
        <f>DATA!Q31</f>
        <v>0</v>
      </c>
      <c r="E23" s="14">
        <f>DATA!R31</f>
        <v>0</v>
      </c>
      <c r="F23" s="15">
        <f>DATA!S31</f>
        <v>3</v>
      </c>
      <c r="G23" s="15">
        <f>DATA!T31</f>
        <v>0</v>
      </c>
      <c r="H23" s="15">
        <f>DATA!U31</f>
        <v>0</v>
      </c>
      <c r="I23" s="19">
        <f t="shared" si="0"/>
        <v>6</v>
      </c>
      <c r="J23" s="19">
        <f t="shared" si="1"/>
        <v>0</v>
      </c>
      <c r="K23" s="20">
        <f t="shared" si="2"/>
        <v>0</v>
      </c>
    </row>
    <row r="24" spans="1:11" ht="22.5" customHeight="1">
      <c r="A24" s="227"/>
      <c r="B24" s="45">
        <v>2</v>
      </c>
      <c r="C24" s="14">
        <f>DATA!P32</f>
        <v>3</v>
      </c>
      <c r="D24" s="14">
        <f>DATA!Q32</f>
        <v>0</v>
      </c>
      <c r="E24" s="14">
        <f>DATA!R32</f>
        <v>0</v>
      </c>
      <c r="F24" s="15">
        <f>DATA!S32</f>
        <v>3</v>
      </c>
      <c r="G24" s="15">
        <f>DATA!T32</f>
        <v>0</v>
      </c>
      <c r="H24" s="15">
        <f>DATA!U32</f>
        <v>0</v>
      </c>
      <c r="I24" s="19">
        <f t="shared" si="0"/>
        <v>6</v>
      </c>
      <c r="J24" s="19">
        <f t="shared" si="1"/>
        <v>0</v>
      </c>
      <c r="K24" s="20">
        <f t="shared" si="2"/>
        <v>0</v>
      </c>
    </row>
    <row r="25" spans="1:11" ht="22.5" customHeight="1">
      <c r="A25" s="227"/>
      <c r="B25" s="45">
        <v>3</v>
      </c>
      <c r="C25" s="14">
        <f>DATA!P33</f>
        <v>3</v>
      </c>
      <c r="D25" s="14">
        <f>DATA!Q33</f>
        <v>0</v>
      </c>
      <c r="E25" s="14">
        <f>DATA!R33</f>
        <v>0</v>
      </c>
      <c r="F25" s="15">
        <f>DATA!S33</f>
        <v>3</v>
      </c>
      <c r="G25" s="15">
        <f>DATA!T33</f>
        <v>0</v>
      </c>
      <c r="H25" s="15">
        <f>DATA!U33</f>
        <v>0</v>
      </c>
      <c r="I25" s="19">
        <f t="shared" si="0"/>
        <v>6</v>
      </c>
      <c r="J25" s="19">
        <f t="shared" si="1"/>
        <v>0</v>
      </c>
      <c r="K25" s="20">
        <f t="shared" si="2"/>
        <v>0</v>
      </c>
    </row>
    <row r="26" spans="1:11" ht="22.5" customHeight="1">
      <c r="A26" s="227"/>
      <c r="B26" s="45">
        <v>4</v>
      </c>
      <c r="C26" s="14">
        <f>DATA!P34</f>
        <v>3</v>
      </c>
      <c r="D26" s="14">
        <f>DATA!Q34</f>
        <v>0</v>
      </c>
      <c r="E26" s="14">
        <f>DATA!R34</f>
        <v>0</v>
      </c>
      <c r="F26" s="15">
        <f>DATA!S34</f>
        <v>3</v>
      </c>
      <c r="G26" s="15">
        <f>DATA!T34</f>
        <v>0</v>
      </c>
      <c r="H26" s="15">
        <f>DATA!U34</f>
        <v>0</v>
      </c>
      <c r="I26" s="19">
        <f t="shared" si="0"/>
        <v>6</v>
      </c>
      <c r="J26" s="19">
        <f t="shared" si="1"/>
        <v>0</v>
      </c>
      <c r="K26" s="20">
        <f t="shared" si="2"/>
        <v>0</v>
      </c>
    </row>
    <row r="27" spans="1:11" ht="22.5" customHeight="1">
      <c r="A27" s="227"/>
      <c r="B27" s="46" t="s">
        <v>11</v>
      </c>
      <c r="C27" s="19">
        <f aca="true" t="shared" si="5" ref="C27:H27">SUM(C23:C26)</f>
        <v>12</v>
      </c>
      <c r="D27" s="19">
        <f t="shared" si="5"/>
        <v>0</v>
      </c>
      <c r="E27" s="19">
        <f t="shared" si="5"/>
        <v>0</v>
      </c>
      <c r="F27" s="19">
        <f t="shared" si="5"/>
        <v>12</v>
      </c>
      <c r="G27" s="19">
        <f t="shared" si="5"/>
        <v>0</v>
      </c>
      <c r="H27" s="19">
        <f t="shared" si="5"/>
        <v>0</v>
      </c>
      <c r="I27" s="19">
        <f t="shared" si="0"/>
        <v>24</v>
      </c>
      <c r="J27" s="19">
        <f t="shared" si="1"/>
        <v>0</v>
      </c>
      <c r="K27" s="20">
        <f t="shared" si="2"/>
        <v>0</v>
      </c>
    </row>
    <row r="28" spans="1:11" ht="22.5" customHeight="1">
      <c r="A28" s="227" t="s">
        <v>20</v>
      </c>
      <c r="B28" s="45">
        <v>1</v>
      </c>
      <c r="C28" s="14">
        <f>DATA!P36</f>
        <v>3</v>
      </c>
      <c r="D28" s="14">
        <f>DATA!Q36</f>
        <v>0</v>
      </c>
      <c r="E28" s="14">
        <f>DATA!R36</f>
        <v>0</v>
      </c>
      <c r="F28" s="15">
        <f>DATA!S36</f>
        <v>3</v>
      </c>
      <c r="G28" s="15">
        <f>DATA!T36</f>
        <v>0</v>
      </c>
      <c r="H28" s="15">
        <f>DATA!U36</f>
        <v>0</v>
      </c>
      <c r="I28" s="19">
        <f t="shared" si="0"/>
        <v>6</v>
      </c>
      <c r="J28" s="19">
        <f t="shared" si="1"/>
        <v>0</v>
      </c>
      <c r="K28" s="20">
        <f t="shared" si="2"/>
        <v>0</v>
      </c>
    </row>
    <row r="29" spans="1:11" ht="22.5" customHeight="1">
      <c r="A29" s="227"/>
      <c r="B29" s="45">
        <v>2</v>
      </c>
      <c r="C29" s="14">
        <f>DATA!P37</f>
        <v>3</v>
      </c>
      <c r="D29" s="14">
        <f>DATA!Q37</f>
        <v>0</v>
      </c>
      <c r="E29" s="14">
        <f>DATA!R37</f>
        <v>0</v>
      </c>
      <c r="F29" s="15">
        <f>DATA!S37</f>
        <v>3</v>
      </c>
      <c r="G29" s="15">
        <f>DATA!T37</f>
        <v>0</v>
      </c>
      <c r="H29" s="15">
        <f>DATA!U37</f>
        <v>0</v>
      </c>
      <c r="I29" s="19">
        <f t="shared" si="0"/>
        <v>6</v>
      </c>
      <c r="J29" s="19">
        <f t="shared" si="1"/>
        <v>0</v>
      </c>
      <c r="K29" s="20">
        <f t="shared" si="2"/>
        <v>0</v>
      </c>
    </row>
    <row r="30" spans="1:11" ht="22.5" customHeight="1">
      <c r="A30" s="227"/>
      <c r="B30" s="45">
        <v>3</v>
      </c>
      <c r="C30" s="14">
        <f>DATA!P38</f>
        <v>3</v>
      </c>
      <c r="D30" s="14">
        <f>DATA!Q38</f>
        <v>0</v>
      </c>
      <c r="E30" s="14">
        <f>DATA!R38</f>
        <v>0</v>
      </c>
      <c r="F30" s="15">
        <f>DATA!S38</f>
        <v>3</v>
      </c>
      <c r="G30" s="15">
        <f>DATA!T38</f>
        <v>0</v>
      </c>
      <c r="H30" s="15">
        <f>DATA!U38</f>
        <v>0</v>
      </c>
      <c r="I30" s="19">
        <f t="shared" si="0"/>
        <v>6</v>
      </c>
      <c r="J30" s="19">
        <f t="shared" si="1"/>
        <v>0</v>
      </c>
      <c r="K30" s="20">
        <f t="shared" si="2"/>
        <v>0</v>
      </c>
    </row>
    <row r="31" spans="1:11" ht="22.5" customHeight="1">
      <c r="A31" s="227"/>
      <c r="B31" s="45">
        <v>4</v>
      </c>
      <c r="C31" s="14">
        <f>DATA!P39</f>
        <v>3</v>
      </c>
      <c r="D31" s="14">
        <f>DATA!Q39</f>
        <v>0</v>
      </c>
      <c r="E31" s="14">
        <f>DATA!R39</f>
        <v>0</v>
      </c>
      <c r="F31" s="15">
        <f>DATA!S39</f>
        <v>3</v>
      </c>
      <c r="G31" s="15">
        <f>DATA!T39</f>
        <v>0</v>
      </c>
      <c r="H31" s="15">
        <f>DATA!U39</f>
        <v>0</v>
      </c>
      <c r="I31" s="19">
        <f t="shared" si="0"/>
        <v>6</v>
      </c>
      <c r="J31" s="19">
        <f t="shared" si="1"/>
        <v>0</v>
      </c>
      <c r="K31" s="20">
        <f t="shared" si="2"/>
        <v>0</v>
      </c>
    </row>
    <row r="32" spans="1:11" ht="22.5" customHeight="1">
      <c r="A32" s="227"/>
      <c r="B32" s="46" t="s">
        <v>11</v>
      </c>
      <c r="C32" s="19">
        <f aca="true" t="shared" si="6" ref="C32:H32">SUM(C28:C31)</f>
        <v>12</v>
      </c>
      <c r="D32" s="19">
        <f t="shared" si="6"/>
        <v>0</v>
      </c>
      <c r="E32" s="19">
        <f t="shared" si="6"/>
        <v>0</v>
      </c>
      <c r="F32" s="19">
        <f t="shared" si="6"/>
        <v>12</v>
      </c>
      <c r="G32" s="19">
        <f t="shared" si="6"/>
        <v>0</v>
      </c>
      <c r="H32" s="19">
        <f t="shared" si="6"/>
        <v>0</v>
      </c>
      <c r="I32" s="19">
        <f t="shared" si="0"/>
        <v>24</v>
      </c>
      <c r="J32" s="19">
        <f t="shared" si="1"/>
        <v>0</v>
      </c>
      <c r="K32" s="20">
        <f t="shared" si="2"/>
        <v>0</v>
      </c>
    </row>
    <row r="33" spans="1:11" ht="28.5" customHeight="1">
      <c r="A33" s="246" t="s">
        <v>39</v>
      </c>
      <c r="B33" s="247"/>
      <c r="C33" s="19">
        <f>ROUND((C27+C32+C22+C17)/(F6*16)%,0)</f>
        <v>150</v>
      </c>
      <c r="D33" s="19">
        <f>ROUND((D27+D32+D22+D17)/(F6*16)%,0)</f>
        <v>0</v>
      </c>
      <c r="E33" s="19">
        <f>ROUND((E27+E32+E22+E17)/(F6*16)%,0)</f>
        <v>0</v>
      </c>
      <c r="F33" s="19">
        <f>ROUND((F27+F32+F22+F17)/(H6*16)%,0)</f>
        <v>43</v>
      </c>
      <c r="G33" s="19">
        <f>ROUND((G27+G32+G22+G17)/(H6*16)%,0)</f>
        <v>0</v>
      </c>
      <c r="H33" s="19">
        <f>ROUND((H27+H32+H22+H17)/(H6*16)%,0)</f>
        <v>0</v>
      </c>
      <c r="I33" s="48">
        <f>ROUND((I27+I32+I22+I17)/(J6*16)%,0)</f>
        <v>67</v>
      </c>
      <c r="J33" s="19">
        <f>ROUND((J27+J32+J22+J17)/(J6*16)%,0)</f>
        <v>0</v>
      </c>
      <c r="K33" s="20">
        <f>ROUND((K27+K32+K22+K17)/(J6*16)%,0)</f>
        <v>0</v>
      </c>
    </row>
    <row r="34" spans="1:11" ht="22.5" customHeight="1" thickBot="1">
      <c r="A34" s="204" t="s">
        <v>40</v>
      </c>
      <c r="B34" s="205"/>
      <c r="C34" s="206" t="str">
        <f>IF(C33&gt;=80,"A",IF(C33&gt;=60,"B",IF(C33&gt;=40,"C","D")))</f>
        <v>A</v>
      </c>
      <c r="D34" s="207"/>
      <c r="E34" s="208"/>
      <c r="F34" s="206" t="str">
        <f>IF(F33&gt;=80,"A",IF(F33&gt;=60,"B",IF(F33&gt;=40,"C","D")))</f>
        <v>C</v>
      </c>
      <c r="G34" s="207"/>
      <c r="H34" s="208"/>
      <c r="I34" s="206" t="str">
        <f>IF(I33&gt;=80,"A",IF(I33&gt;=60,"B",IF(I33&gt;=40,"C","D")))</f>
        <v>B</v>
      </c>
      <c r="J34" s="207"/>
      <c r="K34" s="226"/>
    </row>
  </sheetData>
  <sheetProtection password="C7CC" sheet="1"/>
  <mergeCells count="31">
    <mergeCell ref="I34:K34"/>
    <mergeCell ref="F34:H34"/>
    <mergeCell ref="C34:E34"/>
    <mergeCell ref="A33:B33"/>
    <mergeCell ref="A34:B34"/>
    <mergeCell ref="A23:A27"/>
    <mergeCell ref="F9:G9"/>
    <mergeCell ref="H9:I9"/>
    <mergeCell ref="A10:B10"/>
    <mergeCell ref="A11:A12"/>
    <mergeCell ref="A28:A32"/>
    <mergeCell ref="B11:B12"/>
    <mergeCell ref="C11:E11"/>
    <mergeCell ref="A18:A22"/>
    <mergeCell ref="A13:A17"/>
    <mergeCell ref="H5:I5"/>
    <mergeCell ref="F5:G5"/>
    <mergeCell ref="F7:G7"/>
    <mergeCell ref="F8:G8"/>
    <mergeCell ref="H8:I8"/>
    <mergeCell ref="A6:E6"/>
    <mergeCell ref="I11:K11"/>
    <mergeCell ref="F11:H11"/>
    <mergeCell ref="A9:E9"/>
    <mergeCell ref="J5:K5"/>
    <mergeCell ref="A7:E7"/>
    <mergeCell ref="A2:B2"/>
    <mergeCell ref="A8:E8"/>
    <mergeCell ref="H7:I7"/>
    <mergeCell ref="A3:K3"/>
    <mergeCell ref="A5:E5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34"/>
  <sheetViews>
    <sheetView view="pageBreakPreview" zoomScaleSheetLayoutView="100" zoomScalePageLayoutView="0" workbookViewId="0" topLeftCell="A7">
      <selection activeCell="H7" sqref="H7:I7"/>
    </sheetView>
  </sheetViews>
  <sheetFormatPr defaultColWidth="9.140625" defaultRowHeight="15"/>
  <cols>
    <col min="1" max="1" width="10.421875" style="23" customWidth="1"/>
    <col min="2" max="2" width="14.00390625" style="23" customWidth="1"/>
    <col min="3" max="11" width="8.140625" style="23" customWidth="1"/>
    <col min="12" max="16384" width="9.140625" style="23" customWidth="1"/>
  </cols>
  <sheetData>
    <row r="1" spans="1:11" ht="12" customHeight="1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5"/>
    </row>
    <row r="2" spans="1:11" ht="15.75">
      <c r="A2" s="197" t="s">
        <v>57</v>
      </c>
      <c r="B2" s="198"/>
      <c r="C2" s="4" t="str">
        <f>'CLASS-1'!C2</f>
        <v>GPS. MEGYA THANDA</v>
      </c>
      <c r="D2" s="4"/>
      <c r="E2" s="4"/>
      <c r="F2" s="4"/>
      <c r="G2" s="4"/>
      <c r="H2" s="4"/>
      <c r="I2" s="4"/>
      <c r="J2" s="4"/>
      <c r="K2" s="40"/>
    </row>
    <row r="3" spans="1:11" ht="15">
      <c r="A3" s="243" t="s">
        <v>55</v>
      </c>
      <c r="B3" s="244"/>
      <c r="C3" s="244"/>
      <c r="D3" s="244"/>
      <c r="E3" s="244"/>
      <c r="F3" s="244"/>
      <c r="G3" s="244"/>
      <c r="H3" s="244"/>
      <c r="I3" s="244"/>
      <c r="J3" s="244"/>
      <c r="K3" s="245"/>
    </row>
    <row r="4" spans="1:11" ht="5.25" customHeight="1">
      <c r="A4" s="106"/>
      <c r="B4" s="3"/>
      <c r="C4" s="3"/>
      <c r="D4" s="3"/>
      <c r="E4" s="3"/>
      <c r="F4" s="3"/>
      <c r="G4" s="3"/>
      <c r="H4" s="3"/>
      <c r="I4" s="3"/>
      <c r="J4" s="3"/>
      <c r="K4" s="52"/>
    </row>
    <row r="5" spans="1:11" ht="22.5" customHeight="1">
      <c r="A5" s="240" t="s">
        <v>21</v>
      </c>
      <c r="B5" s="241"/>
      <c r="C5" s="241"/>
      <c r="D5" s="241"/>
      <c r="E5" s="242"/>
      <c r="F5" s="209" t="s">
        <v>4</v>
      </c>
      <c r="G5" s="209"/>
      <c r="H5" s="209" t="s">
        <v>5</v>
      </c>
      <c r="I5" s="209"/>
      <c r="J5" s="209" t="s">
        <v>6</v>
      </c>
      <c r="K5" s="210"/>
    </row>
    <row r="6" spans="1:11" ht="22.5" customHeight="1">
      <c r="A6" s="200" t="s">
        <v>0</v>
      </c>
      <c r="B6" s="201"/>
      <c r="C6" s="201"/>
      <c r="D6" s="201"/>
      <c r="E6" s="201"/>
      <c r="F6" s="107">
        <f>DATA!D9</f>
        <v>4</v>
      </c>
      <c r="G6" s="108"/>
      <c r="H6" s="109">
        <f>DATA!E9</f>
        <v>8</v>
      </c>
      <c r="I6" s="110"/>
      <c r="J6" s="111">
        <f>F6+H6</f>
        <v>12</v>
      </c>
      <c r="K6" s="112"/>
    </row>
    <row r="7" spans="1:11" ht="22.5" customHeight="1">
      <c r="A7" s="200" t="s">
        <v>35</v>
      </c>
      <c r="B7" s="201"/>
      <c r="C7" s="201"/>
      <c r="D7" s="201"/>
      <c r="E7" s="201"/>
      <c r="F7" s="202">
        <f>DATA!F9</f>
        <v>4</v>
      </c>
      <c r="G7" s="202"/>
      <c r="H7" s="203">
        <f>DATA!G9</f>
        <v>6</v>
      </c>
      <c r="I7" s="203"/>
      <c r="J7" s="111">
        <f>F7+H7</f>
        <v>10</v>
      </c>
      <c r="K7" s="112"/>
    </row>
    <row r="8" spans="1:11" ht="22.5" customHeight="1">
      <c r="A8" s="200" t="s">
        <v>36</v>
      </c>
      <c r="B8" s="201"/>
      <c r="C8" s="201"/>
      <c r="D8" s="201"/>
      <c r="E8" s="201"/>
      <c r="F8" s="202">
        <f>DATA!H9</f>
        <v>4</v>
      </c>
      <c r="G8" s="202"/>
      <c r="H8" s="203">
        <f>DATA!I9</f>
        <v>6</v>
      </c>
      <c r="I8" s="203"/>
      <c r="J8" s="111">
        <f>F8+H8</f>
        <v>10</v>
      </c>
      <c r="K8" s="112"/>
    </row>
    <row r="9" spans="1:11" ht="22.5" customHeight="1">
      <c r="A9" s="232" t="s">
        <v>15</v>
      </c>
      <c r="B9" s="233"/>
      <c r="C9" s="233"/>
      <c r="D9" s="233"/>
      <c r="E9" s="234"/>
      <c r="F9" s="202">
        <f>DATA!J9</f>
        <v>4</v>
      </c>
      <c r="G9" s="202"/>
      <c r="H9" s="203">
        <f>DATA!K9</f>
        <v>6</v>
      </c>
      <c r="I9" s="203"/>
      <c r="J9" s="111">
        <f>F9+H9</f>
        <v>10</v>
      </c>
      <c r="K9" s="112"/>
    </row>
    <row r="10" spans="1:11" ht="23.25" customHeight="1">
      <c r="A10" s="221" t="s">
        <v>1</v>
      </c>
      <c r="B10" s="222"/>
      <c r="C10" s="3"/>
      <c r="D10" s="3"/>
      <c r="E10" s="3"/>
      <c r="F10" s="3"/>
      <c r="G10" s="3"/>
      <c r="H10" s="3"/>
      <c r="I10" s="3"/>
      <c r="J10" s="3"/>
      <c r="K10" s="52"/>
    </row>
    <row r="11" spans="1:11" s="43" customFormat="1" ht="16.5" customHeight="1">
      <c r="A11" s="213" t="s">
        <v>2</v>
      </c>
      <c r="B11" s="214" t="s">
        <v>3</v>
      </c>
      <c r="C11" s="248" t="s">
        <v>4</v>
      </c>
      <c r="D11" s="248"/>
      <c r="E11" s="248"/>
      <c r="F11" s="248" t="s">
        <v>5</v>
      </c>
      <c r="G11" s="248"/>
      <c r="H11" s="248"/>
      <c r="I11" s="248" t="s">
        <v>6</v>
      </c>
      <c r="J11" s="248"/>
      <c r="K11" s="249"/>
    </row>
    <row r="12" spans="1:11" ht="15">
      <c r="A12" s="213"/>
      <c r="B12" s="214"/>
      <c r="C12" s="113" t="s">
        <v>7</v>
      </c>
      <c r="D12" s="113" t="s">
        <v>8</v>
      </c>
      <c r="E12" s="113" t="s">
        <v>9</v>
      </c>
      <c r="F12" s="113" t="s">
        <v>7</v>
      </c>
      <c r="G12" s="113" t="s">
        <v>8</v>
      </c>
      <c r="H12" s="113" t="s">
        <v>9</v>
      </c>
      <c r="I12" s="113" t="s">
        <v>7</v>
      </c>
      <c r="J12" s="113" t="s">
        <v>8</v>
      </c>
      <c r="K12" s="114" t="s">
        <v>9</v>
      </c>
    </row>
    <row r="13" spans="1:11" ht="22.5" customHeight="1">
      <c r="A13" s="227" t="s">
        <v>10</v>
      </c>
      <c r="B13" s="45">
        <v>1</v>
      </c>
      <c r="C13" s="14">
        <f>DATA!V21</f>
        <v>4</v>
      </c>
      <c r="D13" s="14">
        <f>DATA!W21</f>
        <v>0</v>
      </c>
      <c r="E13" s="14">
        <f>DATA!X21</f>
        <v>0</v>
      </c>
      <c r="F13" s="15">
        <f>DATA!Y21</f>
        <v>4</v>
      </c>
      <c r="G13" s="15">
        <f>DATA!Z21</f>
        <v>0</v>
      </c>
      <c r="H13" s="15">
        <f>DATA!AA21</f>
        <v>0</v>
      </c>
      <c r="I13" s="115">
        <f>C13+F13</f>
        <v>8</v>
      </c>
      <c r="J13" s="115">
        <f>D13+G13</f>
        <v>0</v>
      </c>
      <c r="K13" s="116">
        <f>E13+H13</f>
        <v>0</v>
      </c>
    </row>
    <row r="14" spans="1:11" ht="22.5" customHeight="1">
      <c r="A14" s="227"/>
      <c r="B14" s="45">
        <v>2</v>
      </c>
      <c r="C14" s="14">
        <f>DATA!V22</f>
        <v>4</v>
      </c>
      <c r="D14" s="14">
        <f>DATA!W22</f>
        <v>0</v>
      </c>
      <c r="E14" s="14">
        <f>DATA!X22</f>
        <v>0</v>
      </c>
      <c r="F14" s="15">
        <f>DATA!Y22</f>
        <v>4</v>
      </c>
      <c r="G14" s="15">
        <f>DATA!Z22</f>
        <v>0</v>
      </c>
      <c r="H14" s="15">
        <f>DATA!AA22</f>
        <v>0</v>
      </c>
      <c r="I14" s="115">
        <f aca="true" t="shared" si="0" ref="I14:I32">C14+F14</f>
        <v>8</v>
      </c>
      <c r="J14" s="115">
        <f aca="true" t="shared" si="1" ref="J14:J32">D14+G14</f>
        <v>0</v>
      </c>
      <c r="K14" s="116">
        <f aca="true" t="shared" si="2" ref="K14:K32">E14+H14</f>
        <v>0</v>
      </c>
    </row>
    <row r="15" spans="1:11" ht="22.5" customHeight="1">
      <c r="A15" s="227"/>
      <c r="B15" s="45">
        <v>3</v>
      </c>
      <c r="C15" s="14">
        <f>DATA!V23</f>
        <v>4</v>
      </c>
      <c r="D15" s="14">
        <f>DATA!W23</f>
        <v>0</v>
      </c>
      <c r="E15" s="14">
        <f>DATA!X23</f>
        <v>0</v>
      </c>
      <c r="F15" s="15">
        <f>DATA!Y23</f>
        <v>4</v>
      </c>
      <c r="G15" s="15">
        <f>DATA!Z23</f>
        <v>0</v>
      </c>
      <c r="H15" s="15">
        <f>DATA!AA23</f>
        <v>0</v>
      </c>
      <c r="I15" s="115">
        <f t="shared" si="0"/>
        <v>8</v>
      </c>
      <c r="J15" s="115">
        <f t="shared" si="1"/>
        <v>0</v>
      </c>
      <c r="K15" s="116">
        <f t="shared" si="2"/>
        <v>0</v>
      </c>
    </row>
    <row r="16" spans="1:11" ht="22.5" customHeight="1">
      <c r="A16" s="227"/>
      <c r="B16" s="45">
        <v>4</v>
      </c>
      <c r="C16" s="14">
        <f>DATA!V24</f>
        <v>4</v>
      </c>
      <c r="D16" s="14">
        <f>DATA!W24</f>
        <v>0</v>
      </c>
      <c r="E16" s="14">
        <f>DATA!X24</f>
        <v>0</v>
      </c>
      <c r="F16" s="15">
        <f>DATA!Y24</f>
        <v>4</v>
      </c>
      <c r="G16" s="15">
        <f>DATA!Z24</f>
        <v>0</v>
      </c>
      <c r="H16" s="15">
        <f>DATA!AA24</f>
        <v>0</v>
      </c>
      <c r="I16" s="115">
        <f t="shared" si="0"/>
        <v>8</v>
      </c>
      <c r="J16" s="115">
        <f t="shared" si="1"/>
        <v>0</v>
      </c>
      <c r="K16" s="116">
        <f t="shared" si="2"/>
        <v>0</v>
      </c>
    </row>
    <row r="17" spans="1:11" ht="22.5" customHeight="1">
      <c r="A17" s="227"/>
      <c r="B17" s="46" t="s">
        <v>11</v>
      </c>
      <c r="C17" s="19">
        <f aca="true" t="shared" si="3" ref="C17:H17">SUM(C13:C16)</f>
        <v>16</v>
      </c>
      <c r="D17" s="19">
        <f t="shared" si="3"/>
        <v>0</v>
      </c>
      <c r="E17" s="19">
        <f t="shared" si="3"/>
        <v>0</v>
      </c>
      <c r="F17" s="19">
        <f t="shared" si="3"/>
        <v>16</v>
      </c>
      <c r="G17" s="19">
        <f t="shared" si="3"/>
        <v>0</v>
      </c>
      <c r="H17" s="19">
        <f t="shared" si="3"/>
        <v>0</v>
      </c>
      <c r="I17" s="115">
        <f t="shared" si="0"/>
        <v>32</v>
      </c>
      <c r="J17" s="115">
        <f t="shared" si="1"/>
        <v>0</v>
      </c>
      <c r="K17" s="116">
        <f t="shared" si="2"/>
        <v>0</v>
      </c>
    </row>
    <row r="18" spans="1:11" ht="22.5" customHeight="1">
      <c r="A18" s="227" t="s">
        <v>19</v>
      </c>
      <c r="B18" s="45">
        <v>1</v>
      </c>
      <c r="C18" s="14">
        <f>DATA!V26</f>
        <v>4</v>
      </c>
      <c r="D18" s="14">
        <f>DATA!W26</f>
        <v>0</v>
      </c>
      <c r="E18" s="14">
        <f>DATA!X26</f>
        <v>0</v>
      </c>
      <c r="F18" s="15">
        <f>DATA!Y26</f>
        <v>4</v>
      </c>
      <c r="G18" s="15">
        <f>DATA!Z26</f>
        <v>0</v>
      </c>
      <c r="H18" s="15">
        <f>DATA!AA26</f>
        <v>0</v>
      </c>
      <c r="I18" s="115">
        <f t="shared" si="0"/>
        <v>8</v>
      </c>
      <c r="J18" s="115">
        <f t="shared" si="1"/>
        <v>0</v>
      </c>
      <c r="K18" s="116">
        <f t="shared" si="2"/>
        <v>0</v>
      </c>
    </row>
    <row r="19" spans="1:11" ht="22.5" customHeight="1">
      <c r="A19" s="227"/>
      <c r="B19" s="45">
        <v>2</v>
      </c>
      <c r="C19" s="14">
        <f>DATA!V27</f>
        <v>4</v>
      </c>
      <c r="D19" s="14">
        <f>DATA!W27</f>
        <v>0</v>
      </c>
      <c r="E19" s="14">
        <f>DATA!X27</f>
        <v>0</v>
      </c>
      <c r="F19" s="15">
        <f>DATA!Y27</f>
        <v>4</v>
      </c>
      <c r="G19" s="15">
        <f>DATA!Z27</f>
        <v>0</v>
      </c>
      <c r="H19" s="15">
        <f>DATA!AA27</f>
        <v>0</v>
      </c>
      <c r="I19" s="115">
        <f t="shared" si="0"/>
        <v>8</v>
      </c>
      <c r="J19" s="115">
        <f t="shared" si="1"/>
        <v>0</v>
      </c>
      <c r="K19" s="116">
        <f t="shared" si="2"/>
        <v>0</v>
      </c>
    </row>
    <row r="20" spans="1:11" ht="22.5" customHeight="1">
      <c r="A20" s="227"/>
      <c r="B20" s="45">
        <v>3</v>
      </c>
      <c r="C20" s="14">
        <f>DATA!V28</f>
        <v>4</v>
      </c>
      <c r="D20" s="14">
        <f>DATA!W28</f>
        <v>0</v>
      </c>
      <c r="E20" s="14">
        <f>DATA!X28</f>
        <v>0</v>
      </c>
      <c r="F20" s="15">
        <f>DATA!Y28</f>
        <v>4</v>
      </c>
      <c r="G20" s="15">
        <f>DATA!Z28</f>
        <v>0</v>
      </c>
      <c r="H20" s="15">
        <f>DATA!AA28</f>
        <v>0</v>
      </c>
      <c r="I20" s="115">
        <f t="shared" si="0"/>
        <v>8</v>
      </c>
      <c r="J20" s="115">
        <f t="shared" si="1"/>
        <v>0</v>
      </c>
      <c r="K20" s="116">
        <f t="shared" si="2"/>
        <v>0</v>
      </c>
    </row>
    <row r="21" spans="1:11" ht="22.5" customHeight="1">
      <c r="A21" s="227"/>
      <c r="B21" s="45">
        <v>4</v>
      </c>
      <c r="C21" s="14">
        <f>DATA!V29</f>
        <v>4</v>
      </c>
      <c r="D21" s="14">
        <f>DATA!W29</f>
        <v>0</v>
      </c>
      <c r="E21" s="14">
        <f>DATA!X29</f>
        <v>0</v>
      </c>
      <c r="F21" s="15">
        <f>DATA!Y29</f>
        <v>4</v>
      </c>
      <c r="G21" s="15">
        <f>DATA!Z29</f>
        <v>0</v>
      </c>
      <c r="H21" s="15">
        <f>DATA!AA29</f>
        <v>0</v>
      </c>
      <c r="I21" s="115">
        <f t="shared" si="0"/>
        <v>8</v>
      </c>
      <c r="J21" s="115">
        <f t="shared" si="1"/>
        <v>0</v>
      </c>
      <c r="K21" s="116">
        <f t="shared" si="2"/>
        <v>0</v>
      </c>
    </row>
    <row r="22" spans="1:11" ht="22.5" customHeight="1">
      <c r="A22" s="227"/>
      <c r="B22" s="46" t="s">
        <v>11</v>
      </c>
      <c r="C22" s="19">
        <f aca="true" t="shared" si="4" ref="C22:H22">SUM(C18:C21)</f>
        <v>16</v>
      </c>
      <c r="D22" s="19">
        <f t="shared" si="4"/>
        <v>0</v>
      </c>
      <c r="E22" s="19">
        <f t="shared" si="4"/>
        <v>0</v>
      </c>
      <c r="F22" s="19">
        <f t="shared" si="4"/>
        <v>16</v>
      </c>
      <c r="G22" s="19">
        <f t="shared" si="4"/>
        <v>0</v>
      </c>
      <c r="H22" s="19">
        <f t="shared" si="4"/>
        <v>0</v>
      </c>
      <c r="I22" s="115">
        <f t="shared" si="0"/>
        <v>32</v>
      </c>
      <c r="J22" s="115">
        <f t="shared" si="1"/>
        <v>0</v>
      </c>
      <c r="K22" s="116">
        <f t="shared" si="2"/>
        <v>0</v>
      </c>
    </row>
    <row r="23" spans="1:11" ht="22.5" customHeight="1">
      <c r="A23" s="227" t="s">
        <v>12</v>
      </c>
      <c r="B23" s="45">
        <v>1</v>
      </c>
      <c r="C23" s="14">
        <f>DATA!V31</f>
        <v>4</v>
      </c>
      <c r="D23" s="14">
        <f>DATA!W31</f>
        <v>0</v>
      </c>
      <c r="E23" s="14">
        <f>DATA!X31</f>
        <v>0</v>
      </c>
      <c r="F23" s="15">
        <f>DATA!Y31</f>
        <v>4</v>
      </c>
      <c r="G23" s="15">
        <f>DATA!Z31</f>
        <v>0</v>
      </c>
      <c r="H23" s="15">
        <f>DATA!AA31</f>
        <v>0</v>
      </c>
      <c r="I23" s="115">
        <f t="shared" si="0"/>
        <v>8</v>
      </c>
      <c r="J23" s="115">
        <f t="shared" si="1"/>
        <v>0</v>
      </c>
      <c r="K23" s="116">
        <f t="shared" si="2"/>
        <v>0</v>
      </c>
    </row>
    <row r="24" spans="1:11" ht="22.5" customHeight="1">
      <c r="A24" s="227"/>
      <c r="B24" s="45">
        <v>2</v>
      </c>
      <c r="C24" s="14">
        <f>DATA!V32</f>
        <v>4</v>
      </c>
      <c r="D24" s="14">
        <f>DATA!W32</f>
        <v>0</v>
      </c>
      <c r="E24" s="14">
        <f>DATA!X32</f>
        <v>0</v>
      </c>
      <c r="F24" s="15">
        <f>DATA!Y32</f>
        <v>4</v>
      </c>
      <c r="G24" s="15">
        <f>DATA!Z32</f>
        <v>0</v>
      </c>
      <c r="H24" s="15">
        <f>DATA!AA32</f>
        <v>0</v>
      </c>
      <c r="I24" s="115">
        <f t="shared" si="0"/>
        <v>8</v>
      </c>
      <c r="J24" s="115">
        <f t="shared" si="1"/>
        <v>0</v>
      </c>
      <c r="K24" s="116">
        <f t="shared" si="2"/>
        <v>0</v>
      </c>
    </row>
    <row r="25" spans="1:11" ht="22.5" customHeight="1">
      <c r="A25" s="227"/>
      <c r="B25" s="45">
        <v>3</v>
      </c>
      <c r="C25" s="14">
        <f>DATA!V33</f>
        <v>4</v>
      </c>
      <c r="D25" s="14">
        <f>DATA!W33</f>
        <v>0</v>
      </c>
      <c r="E25" s="14">
        <f>DATA!X33</f>
        <v>0</v>
      </c>
      <c r="F25" s="15">
        <f>DATA!Y33</f>
        <v>4</v>
      </c>
      <c r="G25" s="15">
        <f>DATA!Z33</f>
        <v>0</v>
      </c>
      <c r="H25" s="15">
        <f>DATA!AA33</f>
        <v>0</v>
      </c>
      <c r="I25" s="115">
        <f t="shared" si="0"/>
        <v>8</v>
      </c>
      <c r="J25" s="115">
        <f t="shared" si="1"/>
        <v>0</v>
      </c>
      <c r="K25" s="116">
        <f t="shared" si="2"/>
        <v>0</v>
      </c>
    </row>
    <row r="26" spans="1:11" ht="22.5" customHeight="1">
      <c r="A26" s="227"/>
      <c r="B26" s="45">
        <v>4</v>
      </c>
      <c r="C26" s="14">
        <f>DATA!V34</f>
        <v>4</v>
      </c>
      <c r="D26" s="14">
        <f>DATA!W34</f>
        <v>0</v>
      </c>
      <c r="E26" s="14">
        <f>DATA!X34</f>
        <v>0</v>
      </c>
      <c r="F26" s="15">
        <f>DATA!Y34</f>
        <v>4</v>
      </c>
      <c r="G26" s="15">
        <f>DATA!Z34</f>
        <v>0</v>
      </c>
      <c r="H26" s="15">
        <f>DATA!AA34</f>
        <v>0</v>
      </c>
      <c r="I26" s="115">
        <f t="shared" si="0"/>
        <v>8</v>
      </c>
      <c r="J26" s="115">
        <f t="shared" si="1"/>
        <v>0</v>
      </c>
      <c r="K26" s="116">
        <f t="shared" si="2"/>
        <v>0</v>
      </c>
    </row>
    <row r="27" spans="1:11" ht="22.5" customHeight="1">
      <c r="A27" s="227"/>
      <c r="B27" s="46" t="s">
        <v>11</v>
      </c>
      <c r="C27" s="19">
        <f aca="true" t="shared" si="5" ref="C27:H27">SUM(C23:C26)</f>
        <v>16</v>
      </c>
      <c r="D27" s="19">
        <f t="shared" si="5"/>
        <v>0</v>
      </c>
      <c r="E27" s="19">
        <f t="shared" si="5"/>
        <v>0</v>
      </c>
      <c r="F27" s="19">
        <f t="shared" si="5"/>
        <v>16</v>
      </c>
      <c r="G27" s="19">
        <f t="shared" si="5"/>
        <v>0</v>
      </c>
      <c r="H27" s="19">
        <f t="shared" si="5"/>
        <v>0</v>
      </c>
      <c r="I27" s="115">
        <f t="shared" si="0"/>
        <v>32</v>
      </c>
      <c r="J27" s="115">
        <f t="shared" si="1"/>
        <v>0</v>
      </c>
      <c r="K27" s="116">
        <f t="shared" si="2"/>
        <v>0</v>
      </c>
    </row>
    <row r="28" spans="1:11" ht="22.5" customHeight="1">
      <c r="A28" s="227" t="s">
        <v>20</v>
      </c>
      <c r="B28" s="45">
        <v>1</v>
      </c>
      <c r="C28" s="14">
        <f>DATA!V36</f>
        <v>4</v>
      </c>
      <c r="D28" s="14">
        <f>DATA!W36</f>
        <v>0</v>
      </c>
      <c r="E28" s="14">
        <f>DATA!X36</f>
        <v>0</v>
      </c>
      <c r="F28" s="15">
        <f>DATA!Y36</f>
        <v>4</v>
      </c>
      <c r="G28" s="15">
        <f>DATA!Z36</f>
        <v>0</v>
      </c>
      <c r="H28" s="15">
        <f>DATA!AA36</f>
        <v>0</v>
      </c>
      <c r="I28" s="115">
        <f t="shared" si="0"/>
        <v>8</v>
      </c>
      <c r="J28" s="115">
        <f t="shared" si="1"/>
        <v>0</v>
      </c>
      <c r="K28" s="116">
        <f t="shared" si="2"/>
        <v>0</v>
      </c>
    </row>
    <row r="29" spans="1:11" ht="22.5" customHeight="1">
      <c r="A29" s="227"/>
      <c r="B29" s="45">
        <v>2</v>
      </c>
      <c r="C29" s="14">
        <f>DATA!V37</f>
        <v>4</v>
      </c>
      <c r="D29" s="14">
        <f>DATA!W37</f>
        <v>0</v>
      </c>
      <c r="E29" s="14">
        <f>DATA!X37</f>
        <v>0</v>
      </c>
      <c r="F29" s="15">
        <f>DATA!Y37</f>
        <v>4</v>
      </c>
      <c r="G29" s="15">
        <f>DATA!Z37</f>
        <v>0</v>
      </c>
      <c r="H29" s="15">
        <f>DATA!AA37</f>
        <v>0</v>
      </c>
      <c r="I29" s="115">
        <f t="shared" si="0"/>
        <v>8</v>
      </c>
      <c r="J29" s="115">
        <f t="shared" si="1"/>
        <v>0</v>
      </c>
      <c r="K29" s="116">
        <f t="shared" si="2"/>
        <v>0</v>
      </c>
    </row>
    <row r="30" spans="1:11" ht="22.5" customHeight="1">
      <c r="A30" s="227"/>
      <c r="B30" s="45">
        <v>3</v>
      </c>
      <c r="C30" s="14">
        <f>DATA!V38</f>
        <v>4</v>
      </c>
      <c r="D30" s="14">
        <f>DATA!W38</f>
        <v>0</v>
      </c>
      <c r="E30" s="14">
        <f>DATA!X38</f>
        <v>0</v>
      </c>
      <c r="F30" s="15">
        <f>DATA!Y38</f>
        <v>4</v>
      </c>
      <c r="G30" s="15">
        <f>DATA!Z38</f>
        <v>0</v>
      </c>
      <c r="H30" s="15">
        <f>DATA!AA38</f>
        <v>0</v>
      </c>
      <c r="I30" s="115">
        <f t="shared" si="0"/>
        <v>8</v>
      </c>
      <c r="J30" s="115">
        <f t="shared" si="1"/>
        <v>0</v>
      </c>
      <c r="K30" s="116">
        <f t="shared" si="2"/>
        <v>0</v>
      </c>
    </row>
    <row r="31" spans="1:11" ht="22.5" customHeight="1">
      <c r="A31" s="227"/>
      <c r="B31" s="45">
        <v>4</v>
      </c>
      <c r="C31" s="14">
        <f>DATA!V39</f>
        <v>4</v>
      </c>
      <c r="D31" s="14">
        <f>DATA!W39</f>
        <v>0</v>
      </c>
      <c r="E31" s="14">
        <f>DATA!X39</f>
        <v>0</v>
      </c>
      <c r="F31" s="15">
        <f>DATA!Y39</f>
        <v>4</v>
      </c>
      <c r="G31" s="15">
        <f>DATA!Z39</f>
        <v>0</v>
      </c>
      <c r="H31" s="15">
        <f>DATA!AA39</f>
        <v>0</v>
      </c>
      <c r="I31" s="115">
        <f t="shared" si="0"/>
        <v>8</v>
      </c>
      <c r="J31" s="115">
        <f t="shared" si="1"/>
        <v>0</v>
      </c>
      <c r="K31" s="116">
        <f t="shared" si="2"/>
        <v>0</v>
      </c>
    </row>
    <row r="32" spans="1:11" ht="22.5" customHeight="1">
      <c r="A32" s="227"/>
      <c r="B32" s="46" t="s">
        <v>11</v>
      </c>
      <c r="C32" s="19">
        <f aca="true" t="shared" si="6" ref="C32:H32">SUM(C28:C31)</f>
        <v>16</v>
      </c>
      <c r="D32" s="19">
        <f t="shared" si="6"/>
        <v>0</v>
      </c>
      <c r="E32" s="19">
        <f t="shared" si="6"/>
        <v>0</v>
      </c>
      <c r="F32" s="19">
        <f t="shared" si="6"/>
        <v>16</v>
      </c>
      <c r="G32" s="19">
        <f t="shared" si="6"/>
        <v>0</v>
      </c>
      <c r="H32" s="19">
        <f t="shared" si="6"/>
        <v>0</v>
      </c>
      <c r="I32" s="115">
        <f t="shared" si="0"/>
        <v>32</v>
      </c>
      <c r="J32" s="115">
        <f t="shared" si="1"/>
        <v>0</v>
      </c>
      <c r="K32" s="116">
        <f t="shared" si="2"/>
        <v>0</v>
      </c>
    </row>
    <row r="33" spans="1:11" ht="27" customHeight="1">
      <c r="A33" s="246" t="s">
        <v>13</v>
      </c>
      <c r="B33" s="247"/>
      <c r="C33" s="19">
        <f>ROUND((C27+C32+C22+C17)/(F6*16)%,0)</f>
        <v>100</v>
      </c>
      <c r="D33" s="19">
        <f>ROUND((D27+D32+D22+D17)/(F6*16)%,0)</f>
        <v>0</v>
      </c>
      <c r="E33" s="19">
        <f>ROUND((E27+E32+E22+E17)/(F6*16)%,0)</f>
        <v>0</v>
      </c>
      <c r="F33" s="19">
        <f>ROUND((F27+F32+F22+F17)/(H6*16)%,0)</f>
        <v>50</v>
      </c>
      <c r="G33" s="19">
        <f>ROUND((G27+G32+G22+G17)/(H6*16)%,0)</f>
        <v>0</v>
      </c>
      <c r="H33" s="19">
        <f>ROUND((H27+H32+H22+H17)/(H6*16)%,0)</f>
        <v>0</v>
      </c>
      <c r="I33" s="48">
        <f>ROUND((I27+I32+I22+I17)/(J6*16)%,0)</f>
        <v>67</v>
      </c>
      <c r="J33" s="19">
        <f>ROUND((J27+J32+J22+J17)/(J6*16)%,0)</f>
        <v>0</v>
      </c>
      <c r="K33" s="20">
        <f>ROUND((K27+K32+K22+K17)/(J6*16)%,0)</f>
        <v>0</v>
      </c>
    </row>
    <row r="34" spans="1:11" ht="22.5" customHeight="1" thickBot="1">
      <c r="A34" s="204" t="s">
        <v>40</v>
      </c>
      <c r="B34" s="205"/>
      <c r="C34" s="206" t="str">
        <f>IF(C33&gt;=80,"A",IF(C33&gt;=60,"B",IF(C33&gt;=40,"C","D")))</f>
        <v>A</v>
      </c>
      <c r="D34" s="207"/>
      <c r="E34" s="208"/>
      <c r="F34" s="206" t="str">
        <f>IF(F33&gt;=80,"A",IF(F33&gt;=60,"B",IF(F33&gt;=40,"C","D")))</f>
        <v>C</v>
      </c>
      <c r="G34" s="207"/>
      <c r="H34" s="208"/>
      <c r="I34" s="206" t="str">
        <f>IF(I33&gt;=80,"A",IF(I33&gt;=60,"B",IF(I33&gt;=40,"C","D")))</f>
        <v>B</v>
      </c>
      <c r="J34" s="207"/>
      <c r="K34" s="226"/>
    </row>
  </sheetData>
  <sheetProtection password="C7CC" sheet="1"/>
  <mergeCells count="31">
    <mergeCell ref="A2:B2"/>
    <mergeCell ref="A3:K3"/>
    <mergeCell ref="A5:E5"/>
    <mergeCell ref="F5:G5"/>
    <mergeCell ref="H5:I5"/>
    <mergeCell ref="J5:K5"/>
    <mergeCell ref="A6:E6"/>
    <mergeCell ref="H9:I9"/>
    <mergeCell ref="A7:E7"/>
    <mergeCell ref="F7:G7"/>
    <mergeCell ref="H7:I7"/>
    <mergeCell ref="A8:E8"/>
    <mergeCell ref="F8:G8"/>
    <mergeCell ref="H8:I8"/>
    <mergeCell ref="F9:G9"/>
    <mergeCell ref="C11:E11"/>
    <mergeCell ref="A9:E9"/>
    <mergeCell ref="F11:H11"/>
    <mergeCell ref="I11:K11"/>
    <mergeCell ref="I34:K34"/>
    <mergeCell ref="F34:H34"/>
    <mergeCell ref="C34:E34"/>
    <mergeCell ref="A34:B34"/>
    <mergeCell ref="A10:B10"/>
    <mergeCell ref="A11:A12"/>
    <mergeCell ref="A13:A17"/>
    <mergeCell ref="A18:A22"/>
    <mergeCell ref="A23:A27"/>
    <mergeCell ref="A28:A32"/>
    <mergeCell ref="A33:B33"/>
    <mergeCell ref="B11:B12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34"/>
  <sheetViews>
    <sheetView view="pageBreakPreview" zoomScaleSheetLayoutView="100" zoomScalePageLayoutView="0" workbookViewId="0" topLeftCell="A1">
      <selection activeCell="E13" sqref="E13"/>
    </sheetView>
  </sheetViews>
  <sheetFormatPr defaultColWidth="9.140625" defaultRowHeight="15"/>
  <cols>
    <col min="1" max="1" width="10.421875" style="23" customWidth="1"/>
    <col min="2" max="2" width="14.00390625" style="23" customWidth="1"/>
    <col min="3" max="11" width="8.140625" style="23" customWidth="1"/>
    <col min="12" max="16384" width="9.140625" style="23" customWidth="1"/>
  </cols>
  <sheetData>
    <row r="1" spans="1:11" ht="15.75" customHeight="1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5"/>
    </row>
    <row r="2" spans="1:11" ht="15.75">
      <c r="A2" s="197" t="s">
        <v>57</v>
      </c>
      <c r="B2" s="198"/>
      <c r="C2" s="4" t="str">
        <f>'CLASS-1'!C2</f>
        <v>GPS. MEGYA THANDA</v>
      </c>
      <c r="D2" s="4"/>
      <c r="E2" s="4"/>
      <c r="F2" s="4"/>
      <c r="G2" s="4"/>
      <c r="H2" s="4"/>
      <c r="I2" s="4"/>
      <c r="J2" s="4"/>
      <c r="K2" s="40"/>
    </row>
    <row r="3" spans="1:11" ht="15.75">
      <c r="A3" s="237" t="s">
        <v>54</v>
      </c>
      <c r="B3" s="238"/>
      <c r="C3" s="238"/>
      <c r="D3" s="238"/>
      <c r="E3" s="238"/>
      <c r="F3" s="238"/>
      <c r="G3" s="238"/>
      <c r="H3" s="238"/>
      <c r="I3" s="238"/>
      <c r="J3" s="238"/>
      <c r="K3" s="239"/>
    </row>
    <row r="4" spans="1:11" ht="5.25" customHeight="1">
      <c r="A4" s="106"/>
      <c r="B4" s="3"/>
      <c r="C4" s="3"/>
      <c r="D4" s="3"/>
      <c r="E4" s="3"/>
      <c r="F4" s="3"/>
      <c r="G4" s="3"/>
      <c r="H4" s="3"/>
      <c r="I4" s="3"/>
      <c r="J4" s="3"/>
      <c r="K4" s="52"/>
    </row>
    <row r="5" spans="1:11" ht="22.5" customHeight="1">
      <c r="A5" s="240" t="s">
        <v>22</v>
      </c>
      <c r="B5" s="241"/>
      <c r="C5" s="241"/>
      <c r="D5" s="241"/>
      <c r="E5" s="242"/>
      <c r="F5" s="252" t="s">
        <v>4</v>
      </c>
      <c r="G5" s="252"/>
      <c r="H5" s="252" t="s">
        <v>5</v>
      </c>
      <c r="I5" s="252"/>
      <c r="J5" s="252" t="s">
        <v>6</v>
      </c>
      <c r="K5" s="253"/>
    </row>
    <row r="6" spans="1:11" ht="22.5" customHeight="1">
      <c r="A6" s="200" t="s">
        <v>0</v>
      </c>
      <c r="B6" s="201"/>
      <c r="C6" s="201"/>
      <c r="D6" s="201"/>
      <c r="E6" s="201"/>
      <c r="F6" s="107">
        <f>DATA!D10</f>
        <v>6</v>
      </c>
      <c r="G6" s="108"/>
      <c r="H6" s="109">
        <f>DATA!E10</f>
        <v>6</v>
      </c>
      <c r="I6" s="110"/>
      <c r="J6" s="41">
        <f>F6+H6</f>
        <v>12</v>
      </c>
      <c r="K6" s="51"/>
    </row>
    <row r="7" spans="1:11" ht="22.5" customHeight="1">
      <c r="A7" s="200" t="s">
        <v>35</v>
      </c>
      <c r="B7" s="201"/>
      <c r="C7" s="201"/>
      <c r="D7" s="201"/>
      <c r="E7" s="201"/>
      <c r="F7" s="202">
        <f>DATA!F10</f>
        <v>6</v>
      </c>
      <c r="G7" s="202"/>
      <c r="H7" s="203">
        <f>DATA!G10</f>
        <v>6</v>
      </c>
      <c r="I7" s="203"/>
      <c r="J7" s="41">
        <f>F7+H7</f>
        <v>12</v>
      </c>
      <c r="K7" s="51"/>
    </row>
    <row r="8" spans="1:11" ht="22.5" customHeight="1">
      <c r="A8" s="200" t="s">
        <v>36</v>
      </c>
      <c r="B8" s="201"/>
      <c r="C8" s="201"/>
      <c r="D8" s="201"/>
      <c r="E8" s="201"/>
      <c r="F8" s="202">
        <f>DATA!H10</f>
        <v>6</v>
      </c>
      <c r="G8" s="202"/>
      <c r="H8" s="203">
        <f>DATA!I10</f>
        <v>6</v>
      </c>
      <c r="I8" s="203"/>
      <c r="J8" s="41">
        <f>F8+H8</f>
        <v>12</v>
      </c>
      <c r="K8" s="51"/>
    </row>
    <row r="9" spans="1:11" ht="22.5" customHeight="1">
      <c r="A9" s="232" t="s">
        <v>15</v>
      </c>
      <c r="B9" s="233"/>
      <c r="C9" s="233"/>
      <c r="D9" s="233"/>
      <c r="E9" s="234"/>
      <c r="F9" s="202">
        <f>DATA!J10</f>
        <v>6</v>
      </c>
      <c r="G9" s="202"/>
      <c r="H9" s="203">
        <f>DATA!K10</f>
        <v>6</v>
      </c>
      <c r="I9" s="203"/>
      <c r="J9" s="41">
        <f>F9+H9</f>
        <v>12</v>
      </c>
      <c r="K9" s="51"/>
    </row>
    <row r="10" spans="1:11" ht="23.25" customHeight="1">
      <c r="A10" s="221" t="s">
        <v>1</v>
      </c>
      <c r="B10" s="222"/>
      <c r="C10" s="3"/>
      <c r="D10" s="3"/>
      <c r="E10" s="3"/>
      <c r="F10" s="3"/>
      <c r="G10" s="3"/>
      <c r="H10" s="3"/>
      <c r="I10" s="3"/>
      <c r="J10" s="3"/>
      <c r="K10" s="52"/>
    </row>
    <row r="11" spans="1:11" s="43" customFormat="1" ht="16.5" customHeight="1">
      <c r="A11" s="213" t="s">
        <v>2</v>
      </c>
      <c r="B11" s="214" t="s">
        <v>3</v>
      </c>
      <c r="C11" s="250" t="s">
        <v>4</v>
      </c>
      <c r="D11" s="250"/>
      <c r="E11" s="250"/>
      <c r="F11" s="250" t="s">
        <v>5</v>
      </c>
      <c r="G11" s="250"/>
      <c r="H11" s="250"/>
      <c r="I11" s="250" t="s">
        <v>6</v>
      </c>
      <c r="J11" s="250"/>
      <c r="K11" s="251"/>
    </row>
    <row r="12" spans="1:11" ht="15">
      <c r="A12" s="213"/>
      <c r="B12" s="214"/>
      <c r="C12" s="44" t="s">
        <v>7</v>
      </c>
      <c r="D12" s="44" t="s">
        <v>8</v>
      </c>
      <c r="E12" s="44" t="s">
        <v>9</v>
      </c>
      <c r="F12" s="44" t="s">
        <v>7</v>
      </c>
      <c r="G12" s="44" t="s">
        <v>8</v>
      </c>
      <c r="H12" s="44" t="s">
        <v>9</v>
      </c>
      <c r="I12" s="44" t="s">
        <v>7</v>
      </c>
      <c r="J12" s="44" t="s">
        <v>8</v>
      </c>
      <c r="K12" s="53" t="s">
        <v>9</v>
      </c>
    </row>
    <row r="13" spans="1:11" ht="22.5" customHeight="1">
      <c r="A13" s="227" t="s">
        <v>10</v>
      </c>
      <c r="B13" s="45">
        <v>1</v>
      </c>
      <c r="C13" s="14">
        <f>DATA!AB21</f>
        <v>5</v>
      </c>
      <c r="D13" s="14">
        <f>DATA!AC21</f>
        <v>0</v>
      </c>
      <c r="E13" s="14">
        <f>DATA!AD21</f>
        <v>0</v>
      </c>
      <c r="F13" s="15">
        <f>DATA!AE21</f>
        <v>5</v>
      </c>
      <c r="G13" s="15">
        <f>DATA!AF21</f>
        <v>0</v>
      </c>
      <c r="H13" s="15">
        <f>DATA!AG21</f>
        <v>0</v>
      </c>
      <c r="I13" s="19">
        <f aca="true" t="shared" si="0" ref="I13:K14">C13+F13</f>
        <v>10</v>
      </c>
      <c r="J13" s="19">
        <f t="shared" si="0"/>
        <v>0</v>
      </c>
      <c r="K13" s="20">
        <f t="shared" si="0"/>
        <v>0</v>
      </c>
    </row>
    <row r="14" spans="1:11" ht="22.5" customHeight="1">
      <c r="A14" s="227"/>
      <c r="B14" s="45">
        <v>2</v>
      </c>
      <c r="C14" s="14">
        <f>DATA!AB22</f>
        <v>5</v>
      </c>
      <c r="D14" s="14">
        <f>DATA!AC22</f>
        <v>0</v>
      </c>
      <c r="E14" s="14">
        <f>DATA!AD22</f>
        <v>0</v>
      </c>
      <c r="F14" s="15">
        <f>DATA!AE22</f>
        <v>5</v>
      </c>
      <c r="G14" s="15">
        <f>DATA!AF22</f>
        <v>0</v>
      </c>
      <c r="H14" s="15">
        <f>DATA!AG22</f>
        <v>0</v>
      </c>
      <c r="I14" s="19">
        <f t="shared" si="0"/>
        <v>10</v>
      </c>
      <c r="J14" s="19">
        <f t="shared" si="0"/>
        <v>0</v>
      </c>
      <c r="K14" s="20">
        <f t="shared" si="0"/>
        <v>0</v>
      </c>
    </row>
    <row r="15" spans="1:11" ht="22.5" customHeight="1">
      <c r="A15" s="227"/>
      <c r="B15" s="45">
        <v>3</v>
      </c>
      <c r="C15" s="14">
        <f>DATA!AB23</f>
        <v>5</v>
      </c>
      <c r="D15" s="14">
        <f>DATA!AC23</f>
        <v>0</v>
      </c>
      <c r="E15" s="14">
        <f>DATA!AD23</f>
        <v>0</v>
      </c>
      <c r="F15" s="15">
        <f>DATA!AE23</f>
        <v>5</v>
      </c>
      <c r="G15" s="15">
        <f>DATA!AF23</f>
        <v>0</v>
      </c>
      <c r="H15" s="15">
        <f>DATA!AG23</f>
        <v>0</v>
      </c>
      <c r="I15" s="19">
        <f aca="true" t="shared" si="1" ref="I15:I32">C15+F15</f>
        <v>10</v>
      </c>
      <c r="J15" s="19">
        <f aca="true" t="shared" si="2" ref="J15:J32">D15+G15</f>
        <v>0</v>
      </c>
      <c r="K15" s="20">
        <f aca="true" t="shared" si="3" ref="K15:K32">E15+H15</f>
        <v>0</v>
      </c>
    </row>
    <row r="16" spans="1:11" ht="22.5" customHeight="1">
      <c r="A16" s="227"/>
      <c r="B16" s="45">
        <v>4</v>
      </c>
      <c r="C16" s="14">
        <f>DATA!AB24</f>
        <v>5</v>
      </c>
      <c r="D16" s="14">
        <f>DATA!AC24</f>
        <v>0</v>
      </c>
      <c r="E16" s="14">
        <f>DATA!AD24</f>
        <v>0</v>
      </c>
      <c r="F16" s="15">
        <f>DATA!AE24</f>
        <v>5</v>
      </c>
      <c r="G16" s="15">
        <f>DATA!AF24</f>
        <v>0</v>
      </c>
      <c r="H16" s="15">
        <f>DATA!AG24</f>
        <v>0</v>
      </c>
      <c r="I16" s="19">
        <f t="shared" si="1"/>
        <v>10</v>
      </c>
      <c r="J16" s="19">
        <f t="shared" si="2"/>
        <v>0</v>
      </c>
      <c r="K16" s="20">
        <f t="shared" si="3"/>
        <v>0</v>
      </c>
    </row>
    <row r="17" spans="1:11" ht="22.5" customHeight="1">
      <c r="A17" s="227"/>
      <c r="B17" s="46" t="s">
        <v>11</v>
      </c>
      <c r="C17" s="19">
        <f aca="true" t="shared" si="4" ref="C17:H17">SUM(C13:C16)</f>
        <v>20</v>
      </c>
      <c r="D17" s="19">
        <f t="shared" si="4"/>
        <v>0</v>
      </c>
      <c r="E17" s="19">
        <f t="shared" si="4"/>
        <v>0</v>
      </c>
      <c r="F17" s="19">
        <f t="shared" si="4"/>
        <v>20</v>
      </c>
      <c r="G17" s="19">
        <f t="shared" si="4"/>
        <v>0</v>
      </c>
      <c r="H17" s="19">
        <f t="shared" si="4"/>
        <v>0</v>
      </c>
      <c r="I17" s="19">
        <f t="shared" si="1"/>
        <v>40</v>
      </c>
      <c r="J17" s="19">
        <f t="shared" si="2"/>
        <v>0</v>
      </c>
      <c r="K17" s="20">
        <f t="shared" si="3"/>
        <v>0</v>
      </c>
    </row>
    <row r="18" spans="1:11" ht="22.5" customHeight="1">
      <c r="A18" s="227" t="s">
        <v>19</v>
      </c>
      <c r="B18" s="45">
        <v>1</v>
      </c>
      <c r="C18" s="14">
        <f>DATA!AB26</f>
        <v>5</v>
      </c>
      <c r="D18" s="14">
        <f>DATA!AC26</f>
        <v>0</v>
      </c>
      <c r="E18" s="14">
        <f>DATA!AD26</f>
        <v>0</v>
      </c>
      <c r="F18" s="15">
        <f>DATA!AE26</f>
        <v>5</v>
      </c>
      <c r="G18" s="15">
        <f>DATA!AF26</f>
        <v>0</v>
      </c>
      <c r="H18" s="15">
        <f>DATA!AG26</f>
        <v>0</v>
      </c>
      <c r="I18" s="19">
        <f t="shared" si="1"/>
        <v>10</v>
      </c>
      <c r="J18" s="19">
        <f t="shared" si="2"/>
        <v>0</v>
      </c>
      <c r="K18" s="20">
        <f t="shared" si="3"/>
        <v>0</v>
      </c>
    </row>
    <row r="19" spans="1:11" ht="22.5" customHeight="1">
      <c r="A19" s="227"/>
      <c r="B19" s="45">
        <v>2</v>
      </c>
      <c r="C19" s="14">
        <f>DATA!AB27</f>
        <v>5</v>
      </c>
      <c r="D19" s="14">
        <f>DATA!AC27</f>
        <v>0</v>
      </c>
      <c r="E19" s="14">
        <f>DATA!AD27</f>
        <v>0</v>
      </c>
      <c r="F19" s="15">
        <f>DATA!AE27</f>
        <v>5</v>
      </c>
      <c r="G19" s="15">
        <f>DATA!AF27</f>
        <v>0</v>
      </c>
      <c r="H19" s="15">
        <f>DATA!AG27</f>
        <v>0</v>
      </c>
      <c r="I19" s="19">
        <f t="shared" si="1"/>
        <v>10</v>
      </c>
      <c r="J19" s="19">
        <f t="shared" si="2"/>
        <v>0</v>
      </c>
      <c r="K19" s="20">
        <f t="shared" si="3"/>
        <v>0</v>
      </c>
    </row>
    <row r="20" spans="1:11" ht="22.5" customHeight="1">
      <c r="A20" s="227"/>
      <c r="B20" s="45">
        <v>3</v>
      </c>
      <c r="C20" s="14">
        <f>DATA!AB28</f>
        <v>5</v>
      </c>
      <c r="D20" s="14">
        <f>DATA!AC28</f>
        <v>0</v>
      </c>
      <c r="E20" s="14">
        <f>DATA!AD28</f>
        <v>0</v>
      </c>
      <c r="F20" s="15">
        <f>DATA!AE28</f>
        <v>5</v>
      </c>
      <c r="G20" s="15">
        <f>DATA!AF28</f>
        <v>0</v>
      </c>
      <c r="H20" s="15">
        <f>DATA!AG28</f>
        <v>0</v>
      </c>
      <c r="I20" s="19">
        <f t="shared" si="1"/>
        <v>10</v>
      </c>
      <c r="J20" s="19">
        <f t="shared" si="2"/>
        <v>0</v>
      </c>
      <c r="K20" s="20">
        <f t="shared" si="3"/>
        <v>0</v>
      </c>
    </row>
    <row r="21" spans="1:11" ht="22.5" customHeight="1">
      <c r="A21" s="227"/>
      <c r="B21" s="45">
        <v>4</v>
      </c>
      <c r="C21" s="14">
        <f>DATA!AB29</f>
        <v>5</v>
      </c>
      <c r="D21" s="14">
        <f>DATA!AC29</f>
        <v>0</v>
      </c>
      <c r="E21" s="14">
        <f>DATA!AD29</f>
        <v>0</v>
      </c>
      <c r="F21" s="15">
        <f>DATA!AE29</f>
        <v>5</v>
      </c>
      <c r="G21" s="15">
        <f>DATA!AF29</f>
        <v>0</v>
      </c>
      <c r="H21" s="15">
        <f>DATA!AG29</f>
        <v>0</v>
      </c>
      <c r="I21" s="19">
        <f t="shared" si="1"/>
        <v>10</v>
      </c>
      <c r="J21" s="19">
        <f t="shared" si="2"/>
        <v>0</v>
      </c>
      <c r="K21" s="20">
        <f t="shared" si="3"/>
        <v>0</v>
      </c>
    </row>
    <row r="22" spans="1:11" ht="22.5" customHeight="1">
      <c r="A22" s="227"/>
      <c r="B22" s="46" t="s">
        <v>11</v>
      </c>
      <c r="C22" s="19">
        <f aca="true" t="shared" si="5" ref="C22:H22">SUM(C18:C21)</f>
        <v>20</v>
      </c>
      <c r="D22" s="19">
        <f t="shared" si="5"/>
        <v>0</v>
      </c>
      <c r="E22" s="19">
        <f t="shared" si="5"/>
        <v>0</v>
      </c>
      <c r="F22" s="19">
        <f t="shared" si="5"/>
        <v>20</v>
      </c>
      <c r="G22" s="19">
        <f t="shared" si="5"/>
        <v>0</v>
      </c>
      <c r="H22" s="19">
        <f t="shared" si="5"/>
        <v>0</v>
      </c>
      <c r="I22" s="19">
        <f t="shared" si="1"/>
        <v>40</v>
      </c>
      <c r="J22" s="19">
        <f t="shared" si="2"/>
        <v>0</v>
      </c>
      <c r="K22" s="20">
        <f t="shared" si="3"/>
        <v>0</v>
      </c>
    </row>
    <row r="23" spans="1:11" ht="22.5" customHeight="1">
      <c r="A23" s="227" t="s">
        <v>12</v>
      </c>
      <c r="B23" s="45">
        <v>1</v>
      </c>
      <c r="C23" s="14">
        <f>DATA!AB31</f>
        <v>5</v>
      </c>
      <c r="D23" s="14">
        <f>DATA!AC31</f>
        <v>0</v>
      </c>
      <c r="E23" s="14">
        <f>DATA!AD31</f>
        <v>0</v>
      </c>
      <c r="F23" s="15">
        <f>DATA!AE31</f>
        <v>5</v>
      </c>
      <c r="G23" s="15">
        <f>DATA!AF31</f>
        <v>0</v>
      </c>
      <c r="H23" s="15">
        <f>DATA!AG31</f>
        <v>0</v>
      </c>
      <c r="I23" s="19">
        <f t="shared" si="1"/>
        <v>10</v>
      </c>
      <c r="J23" s="19">
        <f t="shared" si="2"/>
        <v>0</v>
      </c>
      <c r="K23" s="20">
        <f t="shared" si="3"/>
        <v>0</v>
      </c>
    </row>
    <row r="24" spans="1:11" ht="22.5" customHeight="1">
      <c r="A24" s="227"/>
      <c r="B24" s="45">
        <v>2</v>
      </c>
      <c r="C24" s="14">
        <f>DATA!AB32</f>
        <v>5</v>
      </c>
      <c r="D24" s="14">
        <f>DATA!AC32</f>
        <v>0</v>
      </c>
      <c r="E24" s="14">
        <f>DATA!AD32</f>
        <v>0</v>
      </c>
      <c r="F24" s="15">
        <f>DATA!AE32</f>
        <v>5</v>
      </c>
      <c r="G24" s="15">
        <f>DATA!AF32</f>
        <v>0</v>
      </c>
      <c r="H24" s="15">
        <f>DATA!AG32</f>
        <v>0</v>
      </c>
      <c r="I24" s="19">
        <f t="shared" si="1"/>
        <v>10</v>
      </c>
      <c r="J24" s="19">
        <f t="shared" si="2"/>
        <v>0</v>
      </c>
      <c r="K24" s="20">
        <f t="shared" si="3"/>
        <v>0</v>
      </c>
    </row>
    <row r="25" spans="1:11" ht="22.5" customHeight="1">
      <c r="A25" s="227"/>
      <c r="B25" s="45">
        <v>3</v>
      </c>
      <c r="C25" s="14">
        <f>DATA!AB33</f>
        <v>5</v>
      </c>
      <c r="D25" s="14">
        <f>DATA!AC33</f>
        <v>0</v>
      </c>
      <c r="E25" s="14">
        <f>DATA!AD33</f>
        <v>0</v>
      </c>
      <c r="F25" s="15">
        <f>DATA!AE33</f>
        <v>5</v>
      </c>
      <c r="G25" s="15">
        <f>DATA!AF33</f>
        <v>0</v>
      </c>
      <c r="H25" s="15">
        <f>DATA!AG33</f>
        <v>0</v>
      </c>
      <c r="I25" s="19">
        <f t="shared" si="1"/>
        <v>10</v>
      </c>
      <c r="J25" s="19">
        <f t="shared" si="2"/>
        <v>0</v>
      </c>
      <c r="K25" s="20">
        <f t="shared" si="3"/>
        <v>0</v>
      </c>
    </row>
    <row r="26" spans="1:11" ht="22.5" customHeight="1">
      <c r="A26" s="227"/>
      <c r="B26" s="45">
        <v>4</v>
      </c>
      <c r="C26" s="14">
        <f>DATA!AB34</f>
        <v>5</v>
      </c>
      <c r="D26" s="14">
        <f>DATA!AC34</f>
        <v>0</v>
      </c>
      <c r="E26" s="14">
        <f>DATA!AD34</f>
        <v>0</v>
      </c>
      <c r="F26" s="15">
        <f>DATA!AE34</f>
        <v>5</v>
      </c>
      <c r="G26" s="15">
        <f>DATA!AF34</f>
        <v>0</v>
      </c>
      <c r="H26" s="15">
        <f>DATA!AG34</f>
        <v>0</v>
      </c>
      <c r="I26" s="19">
        <f t="shared" si="1"/>
        <v>10</v>
      </c>
      <c r="J26" s="19">
        <f t="shared" si="2"/>
        <v>0</v>
      </c>
      <c r="K26" s="20">
        <f t="shared" si="3"/>
        <v>0</v>
      </c>
    </row>
    <row r="27" spans="1:11" ht="22.5" customHeight="1">
      <c r="A27" s="227"/>
      <c r="B27" s="46" t="s">
        <v>11</v>
      </c>
      <c r="C27" s="19">
        <f aca="true" t="shared" si="6" ref="C27:H27">SUM(C23:C26)</f>
        <v>20</v>
      </c>
      <c r="D27" s="19">
        <f t="shared" si="6"/>
        <v>0</v>
      </c>
      <c r="E27" s="19">
        <f t="shared" si="6"/>
        <v>0</v>
      </c>
      <c r="F27" s="19">
        <f t="shared" si="6"/>
        <v>20</v>
      </c>
      <c r="G27" s="19">
        <f t="shared" si="6"/>
        <v>0</v>
      </c>
      <c r="H27" s="19">
        <f t="shared" si="6"/>
        <v>0</v>
      </c>
      <c r="I27" s="19">
        <f t="shared" si="1"/>
        <v>40</v>
      </c>
      <c r="J27" s="19">
        <f t="shared" si="2"/>
        <v>0</v>
      </c>
      <c r="K27" s="20">
        <f t="shared" si="3"/>
        <v>0</v>
      </c>
    </row>
    <row r="28" spans="1:11" ht="22.5" customHeight="1">
      <c r="A28" s="227" t="s">
        <v>20</v>
      </c>
      <c r="B28" s="45">
        <v>1</v>
      </c>
      <c r="C28" s="14">
        <f>DATA!AB36</f>
        <v>5</v>
      </c>
      <c r="D28" s="14">
        <f>DATA!AC36</f>
        <v>0</v>
      </c>
      <c r="E28" s="14">
        <f>DATA!AD36</f>
        <v>0</v>
      </c>
      <c r="F28" s="15">
        <f>DATA!AE36</f>
        <v>5</v>
      </c>
      <c r="G28" s="15">
        <f>DATA!AF36</f>
        <v>0</v>
      </c>
      <c r="H28" s="15">
        <f>DATA!AG36</f>
        <v>0</v>
      </c>
      <c r="I28" s="19">
        <f t="shared" si="1"/>
        <v>10</v>
      </c>
      <c r="J28" s="19">
        <f t="shared" si="2"/>
        <v>0</v>
      </c>
      <c r="K28" s="20">
        <f t="shared" si="3"/>
        <v>0</v>
      </c>
    </row>
    <row r="29" spans="1:11" ht="22.5" customHeight="1">
      <c r="A29" s="227"/>
      <c r="B29" s="45">
        <v>2</v>
      </c>
      <c r="C29" s="14">
        <f>DATA!AB37</f>
        <v>5</v>
      </c>
      <c r="D29" s="14">
        <f>DATA!AC37</f>
        <v>0</v>
      </c>
      <c r="E29" s="14">
        <f>DATA!AD37</f>
        <v>0</v>
      </c>
      <c r="F29" s="15">
        <f>DATA!AE37</f>
        <v>5</v>
      </c>
      <c r="G29" s="15">
        <f>DATA!AF37</f>
        <v>0</v>
      </c>
      <c r="H29" s="15">
        <f>DATA!AG37</f>
        <v>0</v>
      </c>
      <c r="I29" s="19">
        <f t="shared" si="1"/>
        <v>10</v>
      </c>
      <c r="J29" s="19">
        <f t="shared" si="2"/>
        <v>0</v>
      </c>
      <c r="K29" s="20">
        <f t="shared" si="3"/>
        <v>0</v>
      </c>
    </row>
    <row r="30" spans="1:11" ht="22.5" customHeight="1">
      <c r="A30" s="227"/>
      <c r="B30" s="45">
        <v>3</v>
      </c>
      <c r="C30" s="14">
        <f>DATA!AB38</f>
        <v>5</v>
      </c>
      <c r="D30" s="14">
        <f>DATA!AC38</f>
        <v>0</v>
      </c>
      <c r="E30" s="14">
        <f>DATA!AD38</f>
        <v>0</v>
      </c>
      <c r="F30" s="15">
        <f>DATA!AE38</f>
        <v>5</v>
      </c>
      <c r="G30" s="15">
        <f>DATA!AF38</f>
        <v>0</v>
      </c>
      <c r="H30" s="15">
        <f>DATA!AG38</f>
        <v>0</v>
      </c>
      <c r="I30" s="19">
        <f t="shared" si="1"/>
        <v>10</v>
      </c>
      <c r="J30" s="19">
        <f t="shared" si="2"/>
        <v>0</v>
      </c>
      <c r="K30" s="20">
        <f t="shared" si="3"/>
        <v>0</v>
      </c>
    </row>
    <row r="31" spans="1:11" ht="22.5" customHeight="1">
      <c r="A31" s="227"/>
      <c r="B31" s="45">
        <v>4</v>
      </c>
      <c r="C31" s="14">
        <f>DATA!AB39</f>
        <v>5</v>
      </c>
      <c r="D31" s="14">
        <f>DATA!AC39</f>
        <v>0</v>
      </c>
      <c r="E31" s="14">
        <f>DATA!AD39</f>
        <v>0</v>
      </c>
      <c r="F31" s="15">
        <f>DATA!AE39</f>
        <v>5</v>
      </c>
      <c r="G31" s="15">
        <f>DATA!AF39</f>
        <v>0</v>
      </c>
      <c r="H31" s="15">
        <f>DATA!AG39</f>
        <v>0</v>
      </c>
      <c r="I31" s="19">
        <f t="shared" si="1"/>
        <v>10</v>
      </c>
      <c r="J31" s="19">
        <f t="shared" si="2"/>
        <v>0</v>
      </c>
      <c r="K31" s="20">
        <f t="shared" si="3"/>
        <v>0</v>
      </c>
    </row>
    <row r="32" spans="1:11" ht="22.5" customHeight="1">
      <c r="A32" s="227"/>
      <c r="B32" s="46" t="s">
        <v>11</v>
      </c>
      <c r="C32" s="19">
        <f aca="true" t="shared" si="7" ref="C32:H32">SUM(C28:C31)</f>
        <v>20</v>
      </c>
      <c r="D32" s="19">
        <f t="shared" si="7"/>
        <v>0</v>
      </c>
      <c r="E32" s="19">
        <f t="shared" si="7"/>
        <v>0</v>
      </c>
      <c r="F32" s="19">
        <f t="shared" si="7"/>
        <v>20</v>
      </c>
      <c r="G32" s="19">
        <f t="shared" si="7"/>
        <v>0</v>
      </c>
      <c r="H32" s="19">
        <f t="shared" si="7"/>
        <v>0</v>
      </c>
      <c r="I32" s="19">
        <f t="shared" si="1"/>
        <v>40</v>
      </c>
      <c r="J32" s="19">
        <f t="shared" si="2"/>
        <v>0</v>
      </c>
      <c r="K32" s="20">
        <f t="shared" si="3"/>
        <v>0</v>
      </c>
    </row>
    <row r="33" spans="1:11" ht="22.5" customHeight="1">
      <c r="A33" s="246" t="s">
        <v>13</v>
      </c>
      <c r="B33" s="247"/>
      <c r="C33" s="19">
        <f>ROUND((C27+C32+C22+C17)/(F6*16)%,0)</f>
        <v>83</v>
      </c>
      <c r="D33" s="19">
        <f>ROUND((D27+D32+D22+D17)/(F6*16)%,0)</f>
        <v>0</v>
      </c>
      <c r="E33" s="19">
        <f>ROUND((E27+E32+E22+E17)/(F6*16)%,0)</f>
        <v>0</v>
      </c>
      <c r="F33" s="19">
        <f>ROUND((F27+F32+F22+F17)/(H6*16)%,0)</f>
        <v>83</v>
      </c>
      <c r="G33" s="19">
        <f>ROUND((G27+G32+G22+G17)/(H6*16)%,0)</f>
        <v>0</v>
      </c>
      <c r="H33" s="19">
        <f>ROUND((H27+H32+H22+H17)/(H6*16)%,0)</f>
        <v>0</v>
      </c>
      <c r="I33" s="48">
        <f>ROUND((I27+I32+I22+I17)/(J6*16)%,0)</f>
        <v>83</v>
      </c>
      <c r="J33" s="19">
        <f>ROUND((J27+J32+J22+J17)/(J6*16)%,0)</f>
        <v>0</v>
      </c>
      <c r="K33" s="20">
        <f>ROUND((K27+K32+K22+K17)/(J6*16)%,0)</f>
        <v>0</v>
      </c>
    </row>
    <row r="34" spans="1:11" ht="22.5" customHeight="1" thickBot="1">
      <c r="A34" s="204" t="s">
        <v>40</v>
      </c>
      <c r="B34" s="205"/>
      <c r="C34" s="206" t="str">
        <f>IF(C33&gt;=80,"A",IF(C33&gt;=60,"B",IF(C33&gt;=40,"C","D")))</f>
        <v>A</v>
      </c>
      <c r="D34" s="207"/>
      <c r="E34" s="208"/>
      <c r="F34" s="206" t="str">
        <f>IF(F33&gt;=80,"A",IF(F33&gt;=60,"B",IF(F33&gt;=40,"C","D")))</f>
        <v>A</v>
      </c>
      <c r="G34" s="207"/>
      <c r="H34" s="208"/>
      <c r="I34" s="206" t="str">
        <f>IF(I33&gt;=80,"A",IF(I33&gt;=60,"B",IF(I33&gt;=40,"C","D")))</f>
        <v>A</v>
      </c>
      <c r="J34" s="207"/>
      <c r="K34" s="226"/>
    </row>
  </sheetData>
  <sheetProtection password="C7CC" sheet="1"/>
  <mergeCells count="31">
    <mergeCell ref="A2:B2"/>
    <mergeCell ref="A3:K3"/>
    <mergeCell ref="A5:E5"/>
    <mergeCell ref="F5:G5"/>
    <mergeCell ref="H5:I5"/>
    <mergeCell ref="J5:K5"/>
    <mergeCell ref="A6:E6"/>
    <mergeCell ref="H9:I9"/>
    <mergeCell ref="A7:E7"/>
    <mergeCell ref="F7:G7"/>
    <mergeCell ref="H7:I7"/>
    <mergeCell ref="A8:E8"/>
    <mergeCell ref="F8:G8"/>
    <mergeCell ref="H8:I8"/>
    <mergeCell ref="F9:G9"/>
    <mergeCell ref="C11:E11"/>
    <mergeCell ref="A9:E9"/>
    <mergeCell ref="F11:H11"/>
    <mergeCell ref="I11:K11"/>
    <mergeCell ref="I34:K34"/>
    <mergeCell ref="F34:H34"/>
    <mergeCell ref="C34:E34"/>
    <mergeCell ref="A34:B34"/>
    <mergeCell ref="A10:B10"/>
    <mergeCell ref="A11:A12"/>
    <mergeCell ref="A13:A17"/>
    <mergeCell ref="A18:A22"/>
    <mergeCell ref="A23:A27"/>
    <mergeCell ref="A28:A32"/>
    <mergeCell ref="A33:B33"/>
    <mergeCell ref="B11:B12"/>
  </mergeCells>
  <printOptions horizontalCentered="1" verticalCentered="1"/>
  <pageMargins left="0.25" right="0.25" top="0.4" bottom="0.4" header="0.23" footer="0.3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50"/>
  <sheetViews>
    <sheetView zoomScalePageLayoutView="0" workbookViewId="0" topLeftCell="H1">
      <selection activeCell="U9" sqref="U9"/>
    </sheetView>
  </sheetViews>
  <sheetFormatPr defaultColWidth="9.140625" defaultRowHeight="15"/>
  <cols>
    <col min="1" max="1" width="6.57421875" style="56" customWidth="1"/>
    <col min="2" max="2" width="8.7109375" style="56" customWidth="1"/>
    <col min="3" max="3" width="12.421875" style="56" customWidth="1"/>
    <col min="4" max="21" width="5.7109375" style="56" customWidth="1"/>
    <col min="22" max="22" width="8.140625" style="56" customWidth="1"/>
    <col min="23" max="23" width="14.421875" style="56" customWidth="1"/>
    <col min="24" max="16384" width="9.140625" style="56" customWidth="1"/>
  </cols>
  <sheetData>
    <row r="1" spans="1:23" ht="30" customHeight="1">
      <c r="A1" s="55"/>
      <c r="B1" s="188" t="s">
        <v>87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55"/>
      <c r="W1" s="55"/>
    </row>
    <row r="2" spans="1:23" ht="32.25" customHeight="1" thickBot="1">
      <c r="A2" s="55"/>
      <c r="B2" s="160" t="s">
        <v>81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55"/>
      <c r="W2" s="55"/>
    </row>
    <row r="3" spans="1:23" ht="16.5" thickBot="1">
      <c r="A3" s="55"/>
      <c r="B3" s="180" t="s">
        <v>73</v>
      </c>
      <c r="C3" s="181"/>
      <c r="D3" s="181"/>
      <c r="E3" s="181"/>
      <c r="F3" s="254" t="s">
        <v>89</v>
      </c>
      <c r="G3" s="255"/>
      <c r="H3" s="255"/>
      <c r="I3" s="255"/>
      <c r="J3" s="255"/>
      <c r="K3" s="256"/>
      <c r="L3" s="57"/>
      <c r="M3" s="57"/>
      <c r="N3" s="57"/>
      <c r="O3" s="57"/>
      <c r="P3" s="55"/>
      <c r="Q3" s="55"/>
      <c r="R3" s="55"/>
      <c r="S3" s="55"/>
      <c r="T3" s="55"/>
      <c r="U3" s="55"/>
      <c r="V3" s="55"/>
      <c r="W3" s="55"/>
    </row>
    <row r="4" spans="1:23" ht="29.25" customHeight="1">
      <c r="A4" s="55"/>
      <c r="B4" s="176"/>
      <c r="C4" s="177"/>
      <c r="D4" s="170" t="s">
        <v>74</v>
      </c>
      <c r="E4" s="170"/>
      <c r="F4" s="171" t="s">
        <v>75</v>
      </c>
      <c r="G4" s="172"/>
      <c r="H4" s="173" t="s">
        <v>76</v>
      </c>
      <c r="I4" s="173"/>
      <c r="J4" s="182" t="s">
        <v>77</v>
      </c>
      <c r="K4" s="183"/>
      <c r="L4" s="58"/>
      <c r="M4" s="59"/>
      <c r="N4" s="59"/>
      <c r="O4" s="59"/>
      <c r="P4" s="184" t="s">
        <v>25</v>
      </c>
      <c r="Q4" s="185"/>
      <c r="R4" s="60" t="s">
        <v>26</v>
      </c>
      <c r="S4" s="60" t="s">
        <v>27</v>
      </c>
      <c r="T4" s="60" t="s">
        <v>28</v>
      </c>
      <c r="U4" s="61" t="s">
        <v>29</v>
      </c>
      <c r="V4" s="55"/>
      <c r="W4" s="55"/>
    </row>
    <row r="5" spans="1:23" ht="36" customHeight="1">
      <c r="A5" s="55"/>
      <c r="B5" s="178"/>
      <c r="C5" s="179"/>
      <c r="D5" s="62" t="s">
        <v>78</v>
      </c>
      <c r="E5" s="63" t="s">
        <v>79</v>
      </c>
      <c r="F5" s="62" t="s">
        <v>78</v>
      </c>
      <c r="G5" s="63" t="s">
        <v>79</v>
      </c>
      <c r="H5" s="62" t="s">
        <v>78</v>
      </c>
      <c r="I5" s="63" t="s">
        <v>79</v>
      </c>
      <c r="J5" s="62" t="s">
        <v>78</v>
      </c>
      <c r="K5" s="64" t="s">
        <v>79</v>
      </c>
      <c r="L5" s="65"/>
      <c r="M5" s="66"/>
      <c r="N5" s="66"/>
      <c r="O5" s="65"/>
      <c r="P5" s="186" t="s">
        <v>30</v>
      </c>
      <c r="Q5" s="187"/>
      <c r="R5" s="67">
        <v>3</v>
      </c>
      <c r="S5" s="67">
        <v>4</v>
      </c>
      <c r="T5" s="67">
        <v>2</v>
      </c>
      <c r="U5" s="68">
        <v>1</v>
      </c>
      <c r="V5" s="55"/>
      <c r="W5" s="55"/>
    </row>
    <row r="6" spans="1:23" ht="15.75" thickBot="1">
      <c r="A6" s="55"/>
      <c r="B6" s="194" t="s">
        <v>62</v>
      </c>
      <c r="C6" s="69" t="s">
        <v>50</v>
      </c>
      <c r="D6" s="70">
        <v>30</v>
      </c>
      <c r="E6" s="70">
        <v>20</v>
      </c>
      <c r="F6" s="70">
        <v>6</v>
      </c>
      <c r="G6" s="70">
        <v>6</v>
      </c>
      <c r="H6" s="70"/>
      <c r="I6" s="70"/>
      <c r="J6" s="70"/>
      <c r="K6" s="71"/>
      <c r="L6" s="72"/>
      <c r="M6" s="72"/>
      <c r="N6" s="72"/>
      <c r="O6" s="72"/>
      <c r="P6" s="189" t="s">
        <v>31</v>
      </c>
      <c r="Q6" s="190"/>
      <c r="R6" s="73">
        <v>3</v>
      </c>
      <c r="S6" s="73">
        <v>3</v>
      </c>
      <c r="T6" s="73">
        <v>2</v>
      </c>
      <c r="U6" s="74">
        <v>1</v>
      </c>
      <c r="V6" s="55"/>
      <c r="W6" s="55"/>
    </row>
    <row r="7" spans="1:23" ht="15" customHeight="1">
      <c r="A7" s="55"/>
      <c r="B7" s="194"/>
      <c r="C7" s="75" t="s">
        <v>51</v>
      </c>
      <c r="D7" s="76">
        <v>25</v>
      </c>
      <c r="E7" s="76">
        <v>23</v>
      </c>
      <c r="F7" s="76">
        <v>4</v>
      </c>
      <c r="G7" s="76">
        <v>7</v>
      </c>
      <c r="H7" s="76"/>
      <c r="I7" s="76"/>
      <c r="J7" s="76"/>
      <c r="K7" s="77"/>
      <c r="L7" s="163" t="s">
        <v>83</v>
      </c>
      <c r="M7" s="163"/>
      <c r="N7" s="163"/>
      <c r="O7" s="163"/>
      <c r="P7" s="163"/>
      <c r="Q7" s="78" t="s">
        <v>38</v>
      </c>
      <c r="R7" s="79"/>
      <c r="S7" s="55"/>
      <c r="T7" s="55"/>
      <c r="U7" s="55"/>
      <c r="V7" s="55"/>
      <c r="W7" s="55"/>
    </row>
    <row r="8" spans="1:23" ht="28.5" customHeight="1" thickBot="1">
      <c r="A8" s="55"/>
      <c r="B8" s="194"/>
      <c r="C8" s="69" t="s">
        <v>59</v>
      </c>
      <c r="D8" s="70">
        <v>20</v>
      </c>
      <c r="E8" s="70">
        <v>32</v>
      </c>
      <c r="F8" s="70">
        <v>2</v>
      </c>
      <c r="G8" s="70">
        <v>5</v>
      </c>
      <c r="H8" s="70"/>
      <c r="I8" s="70"/>
      <c r="J8" s="70"/>
      <c r="K8" s="71"/>
      <c r="L8" s="164" t="s">
        <v>80</v>
      </c>
      <c r="M8" s="164"/>
      <c r="N8" s="164"/>
      <c r="O8" s="164"/>
      <c r="P8" s="164"/>
      <c r="Q8" s="161" t="s">
        <v>82</v>
      </c>
      <c r="R8" s="162"/>
      <c r="S8" s="55"/>
      <c r="T8" s="55"/>
      <c r="U8" s="55"/>
      <c r="V8" s="55"/>
      <c r="W8" s="55"/>
    </row>
    <row r="9" spans="1:23" ht="15.75" thickBot="1">
      <c r="A9" s="55"/>
      <c r="B9" s="195" t="s">
        <v>63</v>
      </c>
      <c r="C9" s="196"/>
      <c r="D9" s="80">
        <f>D6+D7+D8</f>
        <v>75</v>
      </c>
      <c r="E9" s="80">
        <f aca="true" t="shared" si="0" ref="E9:K9">E6+E7+E8</f>
        <v>75</v>
      </c>
      <c r="F9" s="80">
        <f t="shared" si="0"/>
        <v>12</v>
      </c>
      <c r="G9" s="80">
        <f t="shared" si="0"/>
        <v>18</v>
      </c>
      <c r="H9" s="80">
        <f t="shared" si="0"/>
        <v>0</v>
      </c>
      <c r="I9" s="80">
        <f t="shared" si="0"/>
        <v>0</v>
      </c>
      <c r="J9" s="80">
        <f t="shared" si="0"/>
        <v>0</v>
      </c>
      <c r="K9" s="80">
        <f t="shared" si="0"/>
        <v>0</v>
      </c>
      <c r="L9" s="81"/>
      <c r="M9" s="81"/>
      <c r="N9" s="81"/>
      <c r="O9" s="81"/>
      <c r="P9" s="55"/>
      <c r="Q9" s="55"/>
      <c r="R9" s="55"/>
      <c r="S9" s="55"/>
      <c r="T9" s="55"/>
      <c r="U9" s="55"/>
      <c r="V9" s="55"/>
      <c r="W9" s="55"/>
    </row>
    <row r="10" spans="1:23" ht="1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</row>
    <row r="11" spans="1:23" ht="1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</row>
    <row r="12" spans="1:23" ht="15.75" hidden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163"/>
      <c r="R12" s="163"/>
      <c r="S12" s="163"/>
      <c r="T12" s="55"/>
      <c r="U12" s="55"/>
      <c r="V12" s="55"/>
      <c r="W12" s="55"/>
    </row>
    <row r="13" spans="1:23" ht="15.75" hidden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193"/>
      <c r="R13" s="193"/>
      <c r="S13" s="193"/>
      <c r="T13" s="55"/>
      <c r="U13" s="55"/>
      <c r="V13" s="55"/>
      <c r="W13" s="55"/>
    </row>
    <row r="14" spans="1:23" ht="15.75" customHeight="1" hidden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1"/>
      <c r="V14" s="55"/>
      <c r="W14" s="55"/>
    </row>
    <row r="15" spans="1:23" ht="15.75" thickBo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</row>
    <row r="16" spans="1:23" ht="26.25" customHeight="1" thickBot="1">
      <c r="A16" s="55"/>
      <c r="B16" s="191"/>
      <c r="C16" s="192"/>
      <c r="D16" s="148" t="s">
        <v>84</v>
      </c>
      <c r="E16" s="149"/>
      <c r="F16" s="149"/>
      <c r="G16" s="149"/>
      <c r="H16" s="149"/>
      <c r="I16" s="149"/>
      <c r="J16" s="150" t="s">
        <v>85</v>
      </c>
      <c r="K16" s="151"/>
      <c r="L16" s="151"/>
      <c r="M16" s="151"/>
      <c r="N16" s="151"/>
      <c r="O16" s="151"/>
      <c r="P16" s="152" t="s">
        <v>86</v>
      </c>
      <c r="Q16" s="152"/>
      <c r="R16" s="152"/>
      <c r="S16" s="152"/>
      <c r="T16" s="152"/>
      <c r="U16" s="257"/>
      <c r="V16" s="55"/>
      <c r="W16" s="55"/>
    </row>
    <row r="17" spans="1:23" ht="15">
      <c r="A17" s="55"/>
      <c r="B17" s="140" t="s">
        <v>2</v>
      </c>
      <c r="C17" s="142" t="s">
        <v>3</v>
      </c>
      <c r="D17" s="137" t="s">
        <v>4</v>
      </c>
      <c r="E17" s="159"/>
      <c r="F17" s="138"/>
      <c r="G17" s="139" t="s">
        <v>5</v>
      </c>
      <c r="H17" s="139"/>
      <c r="I17" s="139"/>
      <c r="J17" s="137" t="s">
        <v>4</v>
      </c>
      <c r="K17" s="159"/>
      <c r="L17" s="138"/>
      <c r="M17" s="139" t="s">
        <v>5</v>
      </c>
      <c r="N17" s="139"/>
      <c r="O17" s="139"/>
      <c r="P17" s="137" t="s">
        <v>4</v>
      </c>
      <c r="Q17" s="138"/>
      <c r="R17" s="138"/>
      <c r="S17" s="139" t="s">
        <v>5</v>
      </c>
      <c r="T17" s="139"/>
      <c r="U17" s="147"/>
      <c r="V17" s="55"/>
      <c r="W17" s="55"/>
    </row>
    <row r="18" spans="1:23" ht="15">
      <c r="A18" s="55"/>
      <c r="B18" s="141"/>
      <c r="C18" s="143"/>
      <c r="D18" s="82" t="s">
        <v>7</v>
      </c>
      <c r="E18" s="83" t="s">
        <v>8</v>
      </c>
      <c r="F18" s="83" t="s">
        <v>9</v>
      </c>
      <c r="G18" s="84" t="s">
        <v>7</v>
      </c>
      <c r="H18" s="84" t="s">
        <v>8</v>
      </c>
      <c r="I18" s="85" t="s">
        <v>9</v>
      </c>
      <c r="J18" s="82" t="s">
        <v>7</v>
      </c>
      <c r="K18" s="83" t="s">
        <v>8</v>
      </c>
      <c r="L18" s="83" t="s">
        <v>9</v>
      </c>
      <c r="M18" s="84" t="s">
        <v>7</v>
      </c>
      <c r="N18" s="84" t="s">
        <v>8</v>
      </c>
      <c r="O18" s="85" t="s">
        <v>9</v>
      </c>
      <c r="P18" s="82" t="s">
        <v>7</v>
      </c>
      <c r="Q18" s="83" t="s">
        <v>8</v>
      </c>
      <c r="R18" s="83" t="s">
        <v>9</v>
      </c>
      <c r="S18" s="84" t="s">
        <v>7</v>
      </c>
      <c r="T18" s="84" t="s">
        <v>8</v>
      </c>
      <c r="U18" s="85" t="s">
        <v>9</v>
      </c>
      <c r="V18" s="55"/>
      <c r="W18" s="55"/>
    </row>
    <row r="19" spans="1:23" ht="20.25" customHeight="1">
      <c r="A19" s="55"/>
      <c r="B19" s="135" t="s">
        <v>10</v>
      </c>
      <c r="C19" s="86">
        <v>1</v>
      </c>
      <c r="D19" s="87">
        <v>30</v>
      </c>
      <c r="E19" s="88"/>
      <c r="F19" s="89"/>
      <c r="G19" s="90">
        <v>1</v>
      </c>
      <c r="H19" s="90"/>
      <c r="I19" s="90"/>
      <c r="J19" s="87">
        <v>2</v>
      </c>
      <c r="K19" s="88"/>
      <c r="L19" s="89"/>
      <c r="M19" s="90">
        <v>2</v>
      </c>
      <c r="N19" s="90"/>
      <c r="O19" s="90"/>
      <c r="P19" s="87">
        <v>3</v>
      </c>
      <c r="Q19" s="89"/>
      <c r="R19" s="89"/>
      <c r="S19" s="90">
        <v>3</v>
      </c>
      <c r="T19" s="90"/>
      <c r="U19" s="91"/>
      <c r="V19" s="55"/>
      <c r="W19" s="55"/>
    </row>
    <row r="20" spans="1:23" ht="20.25" customHeight="1">
      <c r="A20" s="55"/>
      <c r="B20" s="135"/>
      <c r="C20" s="86">
        <v>2</v>
      </c>
      <c r="D20" s="87">
        <v>30</v>
      </c>
      <c r="E20" s="88"/>
      <c r="F20" s="89"/>
      <c r="G20" s="90">
        <v>1</v>
      </c>
      <c r="H20" s="90"/>
      <c r="I20" s="90"/>
      <c r="J20" s="87">
        <v>2</v>
      </c>
      <c r="K20" s="88"/>
      <c r="L20" s="89"/>
      <c r="M20" s="90">
        <v>2</v>
      </c>
      <c r="N20" s="90"/>
      <c r="O20" s="90"/>
      <c r="P20" s="87">
        <v>3</v>
      </c>
      <c r="Q20" s="89"/>
      <c r="R20" s="89"/>
      <c r="S20" s="90">
        <v>3</v>
      </c>
      <c r="T20" s="90"/>
      <c r="U20" s="91"/>
      <c r="V20" s="55"/>
      <c r="W20" s="55"/>
    </row>
    <row r="21" spans="1:23" ht="20.25" customHeight="1">
      <c r="A21" s="55"/>
      <c r="B21" s="135"/>
      <c r="C21" s="86">
        <v>3</v>
      </c>
      <c r="D21" s="87">
        <v>30</v>
      </c>
      <c r="E21" s="88"/>
      <c r="F21" s="89"/>
      <c r="G21" s="90">
        <v>1</v>
      </c>
      <c r="H21" s="90"/>
      <c r="I21" s="90"/>
      <c r="J21" s="87">
        <v>2</v>
      </c>
      <c r="K21" s="88"/>
      <c r="L21" s="89"/>
      <c r="M21" s="90">
        <v>2</v>
      </c>
      <c r="N21" s="90"/>
      <c r="O21" s="90"/>
      <c r="P21" s="87">
        <v>3</v>
      </c>
      <c r="Q21" s="89"/>
      <c r="R21" s="89"/>
      <c r="S21" s="90">
        <v>3</v>
      </c>
      <c r="T21" s="90"/>
      <c r="U21" s="91"/>
      <c r="V21" s="55"/>
      <c r="W21" s="55"/>
    </row>
    <row r="22" spans="1:23" ht="20.25" customHeight="1">
      <c r="A22" s="55"/>
      <c r="B22" s="135"/>
      <c r="C22" s="86">
        <v>4</v>
      </c>
      <c r="D22" s="87">
        <v>30</v>
      </c>
      <c r="E22" s="88"/>
      <c r="F22" s="89"/>
      <c r="G22" s="90">
        <v>1</v>
      </c>
      <c r="H22" s="90"/>
      <c r="I22" s="90"/>
      <c r="J22" s="87">
        <v>2</v>
      </c>
      <c r="K22" s="88"/>
      <c r="L22" s="89"/>
      <c r="M22" s="90">
        <v>2</v>
      </c>
      <c r="N22" s="90"/>
      <c r="O22" s="90"/>
      <c r="P22" s="87">
        <v>3</v>
      </c>
      <c r="Q22" s="89"/>
      <c r="R22" s="89"/>
      <c r="S22" s="90">
        <v>3</v>
      </c>
      <c r="T22" s="90"/>
      <c r="U22" s="91"/>
      <c r="V22" s="55"/>
      <c r="W22" s="55"/>
    </row>
    <row r="23" spans="1:23" ht="20.25" customHeight="1">
      <c r="A23" s="55"/>
      <c r="B23" s="144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6"/>
      <c r="V23" s="55"/>
      <c r="W23" s="55"/>
    </row>
    <row r="24" spans="1:23" ht="20.25" customHeight="1">
      <c r="A24" s="55"/>
      <c r="B24" s="135" t="s">
        <v>19</v>
      </c>
      <c r="C24" s="86">
        <v>1</v>
      </c>
      <c r="D24" s="87">
        <v>30</v>
      </c>
      <c r="E24" s="88"/>
      <c r="F24" s="89"/>
      <c r="G24" s="90">
        <v>1</v>
      </c>
      <c r="H24" s="90"/>
      <c r="I24" s="90"/>
      <c r="J24" s="87">
        <v>2</v>
      </c>
      <c r="K24" s="92"/>
      <c r="L24" s="93"/>
      <c r="M24" s="90">
        <v>2</v>
      </c>
      <c r="N24" s="94"/>
      <c r="O24" s="94"/>
      <c r="P24" s="87">
        <v>3</v>
      </c>
      <c r="Q24" s="89"/>
      <c r="R24" s="89"/>
      <c r="S24" s="90">
        <v>3</v>
      </c>
      <c r="T24" s="90"/>
      <c r="U24" s="91"/>
      <c r="V24" s="55"/>
      <c r="W24" s="55"/>
    </row>
    <row r="25" spans="1:23" ht="20.25" customHeight="1">
      <c r="A25" s="55"/>
      <c r="B25" s="135"/>
      <c r="C25" s="86">
        <v>2</v>
      </c>
      <c r="D25" s="87">
        <v>30</v>
      </c>
      <c r="E25" s="88"/>
      <c r="F25" s="89"/>
      <c r="G25" s="90">
        <v>1</v>
      </c>
      <c r="H25" s="90"/>
      <c r="I25" s="90"/>
      <c r="J25" s="87">
        <v>2</v>
      </c>
      <c r="K25" s="92"/>
      <c r="L25" s="93"/>
      <c r="M25" s="90">
        <v>2</v>
      </c>
      <c r="N25" s="94"/>
      <c r="O25" s="94"/>
      <c r="P25" s="87">
        <v>3</v>
      </c>
      <c r="Q25" s="89"/>
      <c r="R25" s="89"/>
      <c r="S25" s="90">
        <v>3</v>
      </c>
      <c r="T25" s="90"/>
      <c r="U25" s="91"/>
      <c r="V25" s="55"/>
      <c r="W25" s="55"/>
    </row>
    <row r="26" spans="1:23" ht="20.25" customHeight="1">
      <c r="A26" s="55"/>
      <c r="B26" s="135"/>
      <c r="C26" s="86">
        <v>3</v>
      </c>
      <c r="D26" s="87">
        <v>1</v>
      </c>
      <c r="E26" s="88"/>
      <c r="F26" s="89"/>
      <c r="G26" s="90">
        <v>1</v>
      </c>
      <c r="H26" s="90"/>
      <c r="I26" s="90"/>
      <c r="J26" s="87">
        <v>2</v>
      </c>
      <c r="K26" s="92"/>
      <c r="L26" s="93"/>
      <c r="M26" s="90">
        <v>2</v>
      </c>
      <c r="N26" s="94"/>
      <c r="O26" s="94"/>
      <c r="P26" s="87">
        <v>3</v>
      </c>
      <c r="Q26" s="89"/>
      <c r="R26" s="89"/>
      <c r="S26" s="90">
        <v>3</v>
      </c>
      <c r="T26" s="90"/>
      <c r="U26" s="91"/>
      <c r="V26" s="55"/>
      <c r="W26" s="55"/>
    </row>
    <row r="27" spans="1:23" ht="20.25" customHeight="1">
      <c r="A27" s="55"/>
      <c r="B27" s="135"/>
      <c r="C27" s="86">
        <v>4</v>
      </c>
      <c r="D27" s="87">
        <v>1</v>
      </c>
      <c r="E27" s="88"/>
      <c r="F27" s="89"/>
      <c r="G27" s="90">
        <v>1</v>
      </c>
      <c r="H27" s="90"/>
      <c r="I27" s="90"/>
      <c r="J27" s="87">
        <v>2</v>
      </c>
      <c r="K27" s="92"/>
      <c r="L27" s="93"/>
      <c r="M27" s="90">
        <v>2</v>
      </c>
      <c r="N27" s="94"/>
      <c r="O27" s="94"/>
      <c r="P27" s="87">
        <v>3</v>
      </c>
      <c r="Q27" s="89"/>
      <c r="R27" s="89"/>
      <c r="S27" s="90">
        <v>3</v>
      </c>
      <c r="T27" s="90"/>
      <c r="U27" s="91"/>
      <c r="V27" s="55"/>
      <c r="W27" s="55"/>
    </row>
    <row r="28" spans="1:23" ht="20.25" customHeight="1">
      <c r="A28" s="55"/>
      <c r="B28" s="144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6"/>
      <c r="V28" s="55"/>
      <c r="W28" s="55"/>
    </row>
    <row r="29" spans="1:23" ht="20.25" customHeight="1">
      <c r="A29" s="55"/>
      <c r="B29" s="135" t="s">
        <v>32</v>
      </c>
      <c r="C29" s="86">
        <v>1</v>
      </c>
      <c r="D29" s="87">
        <v>1</v>
      </c>
      <c r="E29" s="88"/>
      <c r="F29" s="89"/>
      <c r="G29" s="90">
        <v>1</v>
      </c>
      <c r="H29" s="90"/>
      <c r="I29" s="90"/>
      <c r="J29" s="87">
        <v>2</v>
      </c>
      <c r="K29" s="88"/>
      <c r="L29" s="89"/>
      <c r="M29" s="90">
        <v>2</v>
      </c>
      <c r="N29" s="90"/>
      <c r="O29" s="90"/>
      <c r="P29" s="87">
        <v>3</v>
      </c>
      <c r="Q29" s="89"/>
      <c r="R29" s="89"/>
      <c r="S29" s="90">
        <v>3</v>
      </c>
      <c r="T29" s="90"/>
      <c r="U29" s="91"/>
      <c r="V29" s="55"/>
      <c r="W29" s="55"/>
    </row>
    <row r="30" spans="1:23" ht="20.25" customHeight="1">
      <c r="A30" s="55"/>
      <c r="B30" s="135"/>
      <c r="C30" s="86">
        <v>2</v>
      </c>
      <c r="D30" s="87">
        <v>1</v>
      </c>
      <c r="E30" s="88"/>
      <c r="F30" s="89"/>
      <c r="G30" s="90">
        <v>1</v>
      </c>
      <c r="H30" s="90"/>
      <c r="I30" s="90"/>
      <c r="J30" s="87">
        <v>2</v>
      </c>
      <c r="K30" s="88"/>
      <c r="L30" s="89"/>
      <c r="M30" s="90">
        <v>2</v>
      </c>
      <c r="N30" s="90"/>
      <c r="O30" s="90"/>
      <c r="P30" s="87">
        <v>3</v>
      </c>
      <c r="Q30" s="89"/>
      <c r="R30" s="89"/>
      <c r="S30" s="90">
        <v>3</v>
      </c>
      <c r="T30" s="90"/>
      <c r="U30" s="91"/>
      <c r="V30" s="55"/>
      <c r="W30" s="55"/>
    </row>
    <row r="31" spans="1:23" ht="20.25" customHeight="1">
      <c r="A31" s="55"/>
      <c r="B31" s="135"/>
      <c r="C31" s="86">
        <v>3</v>
      </c>
      <c r="D31" s="87">
        <v>1</v>
      </c>
      <c r="E31" s="88"/>
      <c r="F31" s="89"/>
      <c r="G31" s="90">
        <v>1</v>
      </c>
      <c r="H31" s="90"/>
      <c r="I31" s="90"/>
      <c r="J31" s="87">
        <v>2</v>
      </c>
      <c r="K31" s="88"/>
      <c r="L31" s="89"/>
      <c r="M31" s="90">
        <v>2</v>
      </c>
      <c r="N31" s="90"/>
      <c r="O31" s="90"/>
      <c r="P31" s="87">
        <v>3</v>
      </c>
      <c r="Q31" s="89"/>
      <c r="R31" s="89"/>
      <c r="S31" s="90">
        <v>3</v>
      </c>
      <c r="T31" s="90"/>
      <c r="U31" s="91"/>
      <c r="V31" s="55"/>
      <c r="W31" s="55"/>
    </row>
    <row r="32" spans="1:23" ht="20.25" customHeight="1">
      <c r="A32" s="55"/>
      <c r="B32" s="135"/>
      <c r="C32" s="86">
        <v>4</v>
      </c>
      <c r="D32" s="87">
        <v>1</v>
      </c>
      <c r="E32" s="88"/>
      <c r="F32" s="89"/>
      <c r="G32" s="90">
        <v>1</v>
      </c>
      <c r="H32" s="90"/>
      <c r="I32" s="90"/>
      <c r="J32" s="87">
        <v>2</v>
      </c>
      <c r="K32" s="88"/>
      <c r="L32" s="89"/>
      <c r="M32" s="90">
        <v>2</v>
      </c>
      <c r="N32" s="90"/>
      <c r="O32" s="90"/>
      <c r="P32" s="87">
        <v>3</v>
      </c>
      <c r="Q32" s="89"/>
      <c r="R32" s="89"/>
      <c r="S32" s="90">
        <v>3</v>
      </c>
      <c r="T32" s="90"/>
      <c r="U32" s="91"/>
      <c r="V32" s="55"/>
      <c r="W32" s="55"/>
    </row>
    <row r="33" spans="1:23" ht="20.25" customHeight="1">
      <c r="A33" s="55"/>
      <c r="B33" s="144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6"/>
      <c r="V33" s="55"/>
      <c r="W33" s="55"/>
    </row>
    <row r="34" spans="1:23" ht="20.25" customHeight="1">
      <c r="A34" s="55"/>
      <c r="B34" s="135" t="s">
        <v>12</v>
      </c>
      <c r="C34" s="86">
        <v>1</v>
      </c>
      <c r="D34" s="87">
        <v>1</v>
      </c>
      <c r="E34" s="92"/>
      <c r="F34" s="93"/>
      <c r="G34" s="90">
        <v>1</v>
      </c>
      <c r="H34" s="90"/>
      <c r="I34" s="90"/>
      <c r="J34" s="87">
        <v>2</v>
      </c>
      <c r="K34" s="92"/>
      <c r="L34" s="93"/>
      <c r="M34" s="90">
        <v>2</v>
      </c>
      <c r="N34" s="94"/>
      <c r="O34" s="94"/>
      <c r="P34" s="87">
        <v>3</v>
      </c>
      <c r="Q34" s="89"/>
      <c r="R34" s="89"/>
      <c r="S34" s="90">
        <v>3</v>
      </c>
      <c r="T34" s="90"/>
      <c r="U34" s="91"/>
      <c r="V34" s="55"/>
      <c r="W34" s="55"/>
    </row>
    <row r="35" spans="1:23" ht="20.25" customHeight="1">
      <c r="A35" s="55"/>
      <c r="B35" s="135"/>
      <c r="C35" s="86">
        <v>2</v>
      </c>
      <c r="D35" s="87">
        <v>1</v>
      </c>
      <c r="E35" s="92"/>
      <c r="F35" s="93"/>
      <c r="G35" s="90">
        <v>1</v>
      </c>
      <c r="H35" s="90"/>
      <c r="I35" s="90"/>
      <c r="J35" s="87">
        <v>2</v>
      </c>
      <c r="K35" s="92"/>
      <c r="L35" s="93"/>
      <c r="M35" s="90">
        <v>2</v>
      </c>
      <c r="N35" s="94"/>
      <c r="O35" s="94"/>
      <c r="P35" s="87">
        <v>3</v>
      </c>
      <c r="Q35" s="89"/>
      <c r="R35" s="89"/>
      <c r="S35" s="90">
        <v>3</v>
      </c>
      <c r="T35" s="90"/>
      <c r="U35" s="91"/>
      <c r="V35" s="55"/>
      <c r="W35" s="55"/>
    </row>
    <row r="36" spans="1:23" ht="20.25" customHeight="1">
      <c r="A36" s="55"/>
      <c r="B36" s="135"/>
      <c r="C36" s="86">
        <v>3</v>
      </c>
      <c r="D36" s="87">
        <v>1</v>
      </c>
      <c r="E36" s="92"/>
      <c r="F36" s="93"/>
      <c r="G36" s="90">
        <v>1</v>
      </c>
      <c r="H36" s="90"/>
      <c r="I36" s="90"/>
      <c r="J36" s="87">
        <v>2</v>
      </c>
      <c r="K36" s="92"/>
      <c r="L36" s="93"/>
      <c r="M36" s="90">
        <v>2</v>
      </c>
      <c r="N36" s="94"/>
      <c r="O36" s="94"/>
      <c r="P36" s="87">
        <v>3</v>
      </c>
      <c r="Q36" s="89"/>
      <c r="R36" s="89"/>
      <c r="S36" s="90">
        <v>3</v>
      </c>
      <c r="T36" s="90"/>
      <c r="U36" s="91"/>
      <c r="V36" s="55"/>
      <c r="W36" s="55"/>
    </row>
    <row r="37" spans="1:23" ht="20.25" customHeight="1" thickBot="1">
      <c r="A37" s="55"/>
      <c r="B37" s="135"/>
      <c r="C37" s="86">
        <v>4</v>
      </c>
      <c r="D37" s="87">
        <v>1</v>
      </c>
      <c r="E37" s="95"/>
      <c r="F37" s="96"/>
      <c r="G37" s="90">
        <v>1</v>
      </c>
      <c r="H37" s="97"/>
      <c r="I37" s="97"/>
      <c r="J37" s="87">
        <v>2</v>
      </c>
      <c r="K37" s="95"/>
      <c r="L37" s="96"/>
      <c r="M37" s="90">
        <v>2</v>
      </c>
      <c r="N37" s="98"/>
      <c r="O37" s="98"/>
      <c r="P37" s="99">
        <v>3</v>
      </c>
      <c r="Q37" s="100"/>
      <c r="R37" s="100"/>
      <c r="S37" s="90">
        <v>3</v>
      </c>
      <c r="T37" s="97"/>
      <c r="U37" s="101"/>
      <c r="V37" s="55"/>
      <c r="W37" s="55"/>
    </row>
    <row r="38" spans="1:23" ht="20.25" customHeight="1">
      <c r="A38" s="55"/>
      <c r="B38" s="144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6"/>
      <c r="V38" s="55"/>
      <c r="W38" s="55"/>
    </row>
    <row r="39" spans="1:23" ht="20.25" customHeight="1">
      <c r="A39" s="55"/>
      <c r="B39" s="135" t="s">
        <v>33</v>
      </c>
      <c r="C39" s="86">
        <v>1</v>
      </c>
      <c r="D39" s="87">
        <v>1</v>
      </c>
      <c r="E39" s="88"/>
      <c r="F39" s="89"/>
      <c r="G39" s="90">
        <v>1</v>
      </c>
      <c r="H39" s="90"/>
      <c r="I39" s="90"/>
      <c r="J39" s="87">
        <v>2</v>
      </c>
      <c r="K39" s="88"/>
      <c r="L39" s="89"/>
      <c r="M39" s="90">
        <v>2</v>
      </c>
      <c r="N39" s="90"/>
      <c r="O39" s="90"/>
      <c r="P39" s="87">
        <v>3</v>
      </c>
      <c r="Q39" s="89"/>
      <c r="R39" s="89"/>
      <c r="S39" s="90">
        <v>3</v>
      </c>
      <c r="T39" s="90"/>
      <c r="U39" s="91"/>
      <c r="V39" s="55"/>
      <c r="W39" s="55"/>
    </row>
    <row r="40" spans="1:23" ht="20.25" customHeight="1">
      <c r="A40" s="55"/>
      <c r="B40" s="135"/>
      <c r="C40" s="86">
        <v>2</v>
      </c>
      <c r="D40" s="87">
        <v>1</v>
      </c>
      <c r="E40" s="88"/>
      <c r="F40" s="89"/>
      <c r="G40" s="90">
        <v>1</v>
      </c>
      <c r="H40" s="90"/>
      <c r="I40" s="90"/>
      <c r="J40" s="87">
        <v>2</v>
      </c>
      <c r="K40" s="88"/>
      <c r="L40" s="89"/>
      <c r="M40" s="90">
        <v>2</v>
      </c>
      <c r="N40" s="90"/>
      <c r="O40" s="90"/>
      <c r="P40" s="87">
        <v>3</v>
      </c>
      <c r="Q40" s="89"/>
      <c r="R40" s="89"/>
      <c r="S40" s="90">
        <v>3</v>
      </c>
      <c r="T40" s="90"/>
      <c r="U40" s="91"/>
      <c r="V40" s="55"/>
      <c r="W40" s="55"/>
    </row>
    <row r="41" spans="1:23" ht="20.25" customHeight="1">
      <c r="A41" s="55"/>
      <c r="B41" s="135"/>
      <c r="C41" s="86">
        <v>3</v>
      </c>
      <c r="D41" s="87">
        <v>1</v>
      </c>
      <c r="E41" s="88"/>
      <c r="F41" s="89"/>
      <c r="G41" s="90">
        <v>1</v>
      </c>
      <c r="H41" s="90"/>
      <c r="I41" s="90"/>
      <c r="J41" s="87">
        <v>2</v>
      </c>
      <c r="K41" s="88"/>
      <c r="L41" s="89"/>
      <c r="M41" s="90">
        <v>2</v>
      </c>
      <c r="N41" s="90"/>
      <c r="O41" s="90"/>
      <c r="P41" s="87">
        <v>3</v>
      </c>
      <c r="Q41" s="89"/>
      <c r="R41" s="89"/>
      <c r="S41" s="90">
        <v>3</v>
      </c>
      <c r="T41" s="90"/>
      <c r="U41" s="91"/>
      <c r="V41" s="55"/>
      <c r="W41" s="55"/>
    </row>
    <row r="42" spans="1:23" ht="20.25" customHeight="1">
      <c r="A42" s="55"/>
      <c r="B42" s="135"/>
      <c r="C42" s="86">
        <v>4</v>
      </c>
      <c r="D42" s="87">
        <v>1</v>
      </c>
      <c r="E42" s="88"/>
      <c r="F42" s="89"/>
      <c r="G42" s="90">
        <v>1</v>
      </c>
      <c r="H42" s="90"/>
      <c r="I42" s="90"/>
      <c r="J42" s="87">
        <v>2</v>
      </c>
      <c r="K42" s="88"/>
      <c r="L42" s="89"/>
      <c r="M42" s="90">
        <v>2</v>
      </c>
      <c r="N42" s="90"/>
      <c r="O42" s="90"/>
      <c r="P42" s="87">
        <v>3</v>
      </c>
      <c r="Q42" s="89"/>
      <c r="R42" s="89"/>
      <c r="S42" s="90">
        <v>3</v>
      </c>
      <c r="T42" s="90"/>
      <c r="U42" s="91"/>
      <c r="V42" s="55"/>
      <c r="W42" s="55"/>
    </row>
    <row r="43" spans="1:23" ht="20.25" customHeight="1">
      <c r="A43" s="55"/>
      <c r="B43" s="144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6"/>
      <c r="V43" s="55"/>
      <c r="W43" s="55"/>
    </row>
    <row r="44" spans="1:23" ht="20.25" customHeight="1">
      <c r="A44" s="55"/>
      <c r="B44" s="135" t="s">
        <v>34</v>
      </c>
      <c r="C44" s="86">
        <v>1</v>
      </c>
      <c r="D44" s="87">
        <v>1</v>
      </c>
      <c r="E44" s="92"/>
      <c r="F44" s="93"/>
      <c r="G44" s="90">
        <v>1</v>
      </c>
      <c r="H44" s="90"/>
      <c r="I44" s="90"/>
      <c r="J44" s="87">
        <v>2</v>
      </c>
      <c r="K44" s="92"/>
      <c r="L44" s="93"/>
      <c r="M44" s="90">
        <v>2</v>
      </c>
      <c r="N44" s="94"/>
      <c r="O44" s="94"/>
      <c r="P44" s="87">
        <v>3</v>
      </c>
      <c r="Q44" s="89"/>
      <c r="R44" s="89"/>
      <c r="S44" s="90">
        <v>3</v>
      </c>
      <c r="T44" s="90"/>
      <c r="U44" s="91"/>
      <c r="V44" s="55"/>
      <c r="W44" s="55"/>
    </row>
    <row r="45" spans="1:23" ht="20.25" customHeight="1">
      <c r="A45" s="55"/>
      <c r="B45" s="135"/>
      <c r="C45" s="86">
        <v>2</v>
      </c>
      <c r="D45" s="87">
        <v>1</v>
      </c>
      <c r="E45" s="92"/>
      <c r="F45" s="93"/>
      <c r="G45" s="90">
        <v>1</v>
      </c>
      <c r="H45" s="90"/>
      <c r="I45" s="90"/>
      <c r="J45" s="87">
        <v>2</v>
      </c>
      <c r="K45" s="92"/>
      <c r="L45" s="93"/>
      <c r="M45" s="90">
        <v>2</v>
      </c>
      <c r="N45" s="94"/>
      <c r="O45" s="94"/>
      <c r="P45" s="87">
        <v>3</v>
      </c>
      <c r="Q45" s="89"/>
      <c r="R45" s="89"/>
      <c r="S45" s="90">
        <v>3</v>
      </c>
      <c r="T45" s="90"/>
      <c r="U45" s="91"/>
      <c r="V45" s="55"/>
      <c r="W45" s="55"/>
    </row>
    <row r="46" spans="1:23" ht="20.25" customHeight="1">
      <c r="A46" s="55"/>
      <c r="B46" s="135"/>
      <c r="C46" s="86">
        <v>3</v>
      </c>
      <c r="D46" s="87">
        <v>1</v>
      </c>
      <c r="E46" s="92"/>
      <c r="F46" s="93"/>
      <c r="G46" s="90">
        <v>1</v>
      </c>
      <c r="H46" s="90"/>
      <c r="I46" s="90"/>
      <c r="J46" s="87">
        <v>2</v>
      </c>
      <c r="K46" s="92"/>
      <c r="L46" s="93"/>
      <c r="M46" s="90">
        <v>2</v>
      </c>
      <c r="N46" s="94"/>
      <c r="O46" s="94"/>
      <c r="P46" s="87">
        <v>3</v>
      </c>
      <c r="Q46" s="89"/>
      <c r="R46" s="89"/>
      <c r="S46" s="90">
        <v>3</v>
      </c>
      <c r="T46" s="90"/>
      <c r="U46" s="91"/>
      <c r="V46" s="55"/>
      <c r="W46" s="55"/>
    </row>
    <row r="47" spans="1:23" ht="20.25" customHeight="1" thickBot="1">
      <c r="A47" s="55"/>
      <c r="B47" s="136"/>
      <c r="C47" s="102">
        <v>4</v>
      </c>
      <c r="D47" s="99">
        <v>1</v>
      </c>
      <c r="E47" s="95"/>
      <c r="F47" s="96"/>
      <c r="G47" s="97">
        <v>1</v>
      </c>
      <c r="H47" s="97"/>
      <c r="I47" s="97"/>
      <c r="J47" s="99">
        <v>2</v>
      </c>
      <c r="K47" s="95"/>
      <c r="L47" s="96"/>
      <c r="M47" s="97">
        <v>2</v>
      </c>
      <c r="N47" s="98"/>
      <c r="O47" s="98"/>
      <c r="P47" s="99">
        <v>3</v>
      </c>
      <c r="Q47" s="100"/>
      <c r="R47" s="100"/>
      <c r="S47" s="97">
        <v>3</v>
      </c>
      <c r="T47" s="97"/>
      <c r="U47" s="101"/>
      <c r="V47" s="55"/>
      <c r="W47" s="55"/>
    </row>
    <row r="48" spans="1:23" ht="1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</row>
    <row r="49" spans="1:23" ht="1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</row>
    <row r="50" spans="1:23" ht="1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</row>
  </sheetData>
  <sheetProtection password="C7CC" sheet="1" objects="1" scenarios="1"/>
  <mergeCells count="42">
    <mergeCell ref="B28:U28"/>
    <mergeCell ref="B29:B32"/>
    <mergeCell ref="B33:U33"/>
    <mergeCell ref="B34:B37"/>
    <mergeCell ref="B44:B47"/>
    <mergeCell ref="B43:U43"/>
    <mergeCell ref="B39:B42"/>
    <mergeCell ref="B38:U38"/>
    <mergeCell ref="B19:B22"/>
    <mergeCell ref="B23:U23"/>
    <mergeCell ref="B24:B27"/>
    <mergeCell ref="B17:B18"/>
    <mergeCell ref="C17:C18"/>
    <mergeCell ref="D17:F17"/>
    <mergeCell ref="G17:I17"/>
    <mergeCell ref="J17:L17"/>
    <mergeCell ref="M17:O17"/>
    <mergeCell ref="P17:R17"/>
    <mergeCell ref="S17:U17"/>
    <mergeCell ref="B9:C9"/>
    <mergeCell ref="Q12:S12"/>
    <mergeCell ref="Q13:S13"/>
    <mergeCell ref="B16:C16"/>
    <mergeCell ref="D16:I16"/>
    <mergeCell ref="J16:O16"/>
    <mergeCell ref="P16:U16"/>
    <mergeCell ref="P5:Q5"/>
    <mergeCell ref="B6:B8"/>
    <mergeCell ref="P6:Q6"/>
    <mergeCell ref="L7:P7"/>
    <mergeCell ref="L8:P8"/>
    <mergeCell ref="Q8:R8"/>
    <mergeCell ref="B1:U1"/>
    <mergeCell ref="B2:U2"/>
    <mergeCell ref="B3:E3"/>
    <mergeCell ref="F3:K3"/>
    <mergeCell ref="B4:C5"/>
    <mergeCell ref="D4:E4"/>
    <mergeCell ref="F4:G4"/>
    <mergeCell ref="H4:I4"/>
    <mergeCell ref="J4:K4"/>
    <mergeCell ref="P4:Q4"/>
  </mergeCells>
  <hyperlinks>
    <hyperlink ref="B2" r:id="rId1" tooltip="http://utfmiryalaguda.blogspot.com/" display="http://utfmiryalaguda.blogspot.com/"/>
  </hyperlinks>
  <printOptions/>
  <pageMargins left="0.7" right="0.7" top="0.75" bottom="0.75" header="0.3" footer="0.3"/>
  <pageSetup orientation="portrait" paperSize="9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40"/>
  <sheetViews>
    <sheetView view="pageBreakPreview" zoomScale="98" zoomScaleSheetLayoutView="98" zoomScalePageLayoutView="0" workbookViewId="0" topLeftCell="A1">
      <selection activeCell="C13" sqref="C13"/>
    </sheetView>
  </sheetViews>
  <sheetFormatPr defaultColWidth="9.140625" defaultRowHeight="15"/>
  <cols>
    <col min="1" max="1" width="10.421875" style="23" customWidth="1"/>
    <col min="2" max="2" width="14.00390625" style="23" customWidth="1"/>
    <col min="3" max="11" width="8.140625" style="23" customWidth="1"/>
    <col min="12" max="16384" width="9.140625" style="23" customWidth="1"/>
  </cols>
  <sheetData>
    <row r="1" spans="1:11" ht="30.75" customHeight="1">
      <c r="A1" s="258" t="s">
        <v>57</v>
      </c>
      <c r="B1" s="259"/>
      <c r="C1" s="49" t="str">
        <f>'CLASS-1'!C2</f>
        <v>GPS. MEGYA THANDA</v>
      </c>
      <c r="D1" s="49"/>
      <c r="E1" s="49"/>
      <c r="F1" s="49"/>
      <c r="G1" s="49"/>
      <c r="H1" s="49"/>
      <c r="I1" s="49"/>
      <c r="J1" s="49"/>
      <c r="K1" s="50"/>
    </row>
    <row r="2" spans="1:11" ht="15" customHeight="1">
      <c r="A2" s="243" t="s">
        <v>55</v>
      </c>
      <c r="B2" s="244"/>
      <c r="C2" s="244"/>
      <c r="D2" s="244"/>
      <c r="E2" s="244"/>
      <c r="F2" s="244"/>
      <c r="G2" s="244"/>
      <c r="H2" s="244"/>
      <c r="I2" s="244"/>
      <c r="J2" s="244"/>
      <c r="K2" s="245"/>
    </row>
    <row r="3" spans="1:11" ht="22.5" customHeight="1">
      <c r="A3" s="240" t="s">
        <v>23</v>
      </c>
      <c r="B3" s="241"/>
      <c r="C3" s="241"/>
      <c r="D3" s="241"/>
      <c r="E3" s="242"/>
      <c r="F3" s="209" t="s">
        <v>4</v>
      </c>
      <c r="G3" s="209"/>
      <c r="H3" s="209" t="s">
        <v>5</v>
      </c>
      <c r="I3" s="209"/>
      <c r="J3" s="209" t="s">
        <v>6</v>
      </c>
      <c r="K3" s="210"/>
    </row>
    <row r="4" spans="1:11" ht="22.5" customHeight="1">
      <c r="A4" s="200" t="s">
        <v>0</v>
      </c>
      <c r="B4" s="201"/>
      <c r="C4" s="201"/>
      <c r="D4" s="201"/>
      <c r="E4" s="201"/>
      <c r="F4" s="202">
        <f>'HIGH SCHOOL DATA'!D6</f>
        <v>30</v>
      </c>
      <c r="G4" s="202"/>
      <c r="H4" s="203">
        <f>'HIGH SCHOOL DATA'!E6</f>
        <v>20</v>
      </c>
      <c r="I4" s="203"/>
      <c r="J4" s="41">
        <f>F4+H4</f>
        <v>50</v>
      </c>
      <c r="K4" s="51"/>
    </row>
    <row r="5" spans="1:11" ht="22.5" customHeight="1">
      <c r="A5" s="200" t="s">
        <v>35</v>
      </c>
      <c r="B5" s="201"/>
      <c r="C5" s="201"/>
      <c r="D5" s="201"/>
      <c r="E5" s="201"/>
      <c r="F5" s="202">
        <f>'HIGH SCHOOL DATA'!F6</f>
        <v>6</v>
      </c>
      <c r="G5" s="202"/>
      <c r="H5" s="203">
        <f>'HIGH SCHOOL DATA'!G6</f>
        <v>6</v>
      </c>
      <c r="I5" s="203"/>
      <c r="J5" s="54">
        <f>F5+H5</f>
        <v>12</v>
      </c>
      <c r="K5" s="51"/>
    </row>
    <row r="6" spans="1:11" ht="17.25" customHeight="1">
      <c r="A6" s="221" t="s">
        <v>1</v>
      </c>
      <c r="B6" s="222"/>
      <c r="C6" s="3"/>
      <c r="D6" s="3"/>
      <c r="E6" s="3"/>
      <c r="F6" s="3"/>
      <c r="G6" s="3"/>
      <c r="H6" s="3"/>
      <c r="I6" s="3"/>
      <c r="J6" s="3"/>
      <c r="K6" s="52"/>
    </row>
    <row r="7" spans="1:11" s="43" customFormat="1" ht="16.5" customHeight="1">
      <c r="A7" s="213" t="s">
        <v>2</v>
      </c>
      <c r="B7" s="214" t="s">
        <v>3</v>
      </c>
      <c r="C7" s="250" t="s">
        <v>4</v>
      </c>
      <c r="D7" s="250"/>
      <c r="E7" s="250"/>
      <c r="F7" s="250" t="s">
        <v>5</v>
      </c>
      <c r="G7" s="250"/>
      <c r="H7" s="250"/>
      <c r="I7" s="250" t="s">
        <v>6</v>
      </c>
      <c r="J7" s="250"/>
      <c r="K7" s="251"/>
    </row>
    <row r="8" spans="1:11" ht="15">
      <c r="A8" s="213"/>
      <c r="B8" s="214"/>
      <c r="C8" s="44" t="s">
        <v>7</v>
      </c>
      <c r="D8" s="44" t="s">
        <v>8</v>
      </c>
      <c r="E8" s="44" t="s">
        <v>9</v>
      </c>
      <c r="F8" s="44" t="s">
        <v>7</v>
      </c>
      <c r="G8" s="44" t="s">
        <v>8</v>
      </c>
      <c r="H8" s="44" t="s">
        <v>9</v>
      </c>
      <c r="I8" s="44" t="s">
        <v>7</v>
      </c>
      <c r="J8" s="44" t="s">
        <v>8</v>
      </c>
      <c r="K8" s="53" t="s">
        <v>9</v>
      </c>
    </row>
    <row r="9" spans="1:11" ht="20.25" customHeight="1">
      <c r="A9" s="227" t="s">
        <v>10</v>
      </c>
      <c r="B9" s="45">
        <v>1</v>
      </c>
      <c r="C9" s="14">
        <f>'HIGH SCHOOL DATA'!D19</f>
        <v>30</v>
      </c>
      <c r="D9" s="14">
        <f>'HIGH SCHOOL DATA'!E19</f>
        <v>0</v>
      </c>
      <c r="E9" s="14">
        <f>'HIGH SCHOOL DATA'!F19</f>
        <v>0</v>
      </c>
      <c r="F9" s="15">
        <f>'HIGH SCHOOL DATA'!G19</f>
        <v>1</v>
      </c>
      <c r="G9" s="15">
        <f>'HIGH SCHOOL DATA'!H19</f>
        <v>0</v>
      </c>
      <c r="H9" s="15">
        <f>'HIGH SCHOOL DATA'!I19</f>
        <v>0</v>
      </c>
      <c r="I9" s="19">
        <f aca="true" t="shared" si="0" ref="I9:K10">C9+F9</f>
        <v>31</v>
      </c>
      <c r="J9" s="19">
        <f t="shared" si="0"/>
        <v>0</v>
      </c>
      <c r="K9" s="20">
        <f t="shared" si="0"/>
        <v>0</v>
      </c>
    </row>
    <row r="10" spans="1:11" ht="20.25" customHeight="1">
      <c r="A10" s="227"/>
      <c r="B10" s="45">
        <v>2</v>
      </c>
      <c r="C10" s="14">
        <f>'HIGH SCHOOL DATA'!D20</f>
        <v>30</v>
      </c>
      <c r="D10" s="14">
        <f>'HIGH SCHOOL DATA'!E20</f>
        <v>0</v>
      </c>
      <c r="E10" s="14">
        <f>'HIGH SCHOOL DATA'!F20</f>
        <v>0</v>
      </c>
      <c r="F10" s="15">
        <f>'HIGH SCHOOL DATA'!G20</f>
        <v>1</v>
      </c>
      <c r="G10" s="15">
        <f>'HIGH SCHOOL DATA'!H20</f>
        <v>0</v>
      </c>
      <c r="H10" s="15">
        <f>'HIGH SCHOOL DATA'!I20</f>
        <v>0</v>
      </c>
      <c r="I10" s="19">
        <f t="shared" si="0"/>
        <v>31</v>
      </c>
      <c r="J10" s="19">
        <f t="shared" si="0"/>
        <v>0</v>
      </c>
      <c r="K10" s="20">
        <f t="shared" si="0"/>
        <v>0</v>
      </c>
    </row>
    <row r="11" spans="1:11" ht="20.25" customHeight="1">
      <c r="A11" s="227"/>
      <c r="B11" s="45">
        <v>3</v>
      </c>
      <c r="C11" s="14">
        <f>'HIGH SCHOOL DATA'!D21</f>
        <v>30</v>
      </c>
      <c r="D11" s="14">
        <f>'HIGH SCHOOL DATA'!E21</f>
        <v>0</v>
      </c>
      <c r="E11" s="14">
        <f>'HIGH SCHOOL DATA'!F21</f>
        <v>0</v>
      </c>
      <c r="F11" s="15">
        <f>'HIGH SCHOOL DATA'!G21</f>
        <v>1</v>
      </c>
      <c r="G11" s="15">
        <f>'HIGH SCHOOL DATA'!H21</f>
        <v>0</v>
      </c>
      <c r="H11" s="15">
        <f>'HIGH SCHOOL DATA'!I21</f>
        <v>0</v>
      </c>
      <c r="I11" s="19">
        <f aca="true" t="shared" si="1" ref="I11:I38">C11+F11</f>
        <v>31</v>
      </c>
      <c r="J11" s="19">
        <f aca="true" t="shared" si="2" ref="J11:J38">D11+G11</f>
        <v>0</v>
      </c>
      <c r="K11" s="20">
        <f aca="true" t="shared" si="3" ref="K11:K38">E11+H11</f>
        <v>0</v>
      </c>
    </row>
    <row r="12" spans="1:11" ht="20.25" customHeight="1">
      <c r="A12" s="227"/>
      <c r="B12" s="45">
        <v>4</v>
      </c>
      <c r="C12" s="14">
        <f>'HIGH SCHOOL DATA'!D22</f>
        <v>30</v>
      </c>
      <c r="D12" s="14">
        <f>'HIGH SCHOOL DATA'!E22</f>
        <v>0</v>
      </c>
      <c r="E12" s="14">
        <f>'HIGH SCHOOL DATA'!F22</f>
        <v>0</v>
      </c>
      <c r="F12" s="15">
        <f>'HIGH SCHOOL DATA'!G22</f>
        <v>1</v>
      </c>
      <c r="G12" s="15">
        <f>'HIGH SCHOOL DATA'!H22</f>
        <v>0</v>
      </c>
      <c r="H12" s="15">
        <f>'HIGH SCHOOL DATA'!I22</f>
        <v>0</v>
      </c>
      <c r="I12" s="19">
        <f t="shared" si="1"/>
        <v>31</v>
      </c>
      <c r="J12" s="19">
        <f t="shared" si="2"/>
        <v>0</v>
      </c>
      <c r="K12" s="20">
        <f t="shared" si="3"/>
        <v>0</v>
      </c>
    </row>
    <row r="13" spans="1:11" ht="20.25" customHeight="1">
      <c r="A13" s="227"/>
      <c r="B13" s="46" t="s">
        <v>11</v>
      </c>
      <c r="C13" s="19">
        <f aca="true" t="shared" si="4" ref="C13:H13">SUM(C9:C12)</f>
        <v>120</v>
      </c>
      <c r="D13" s="19">
        <f t="shared" si="4"/>
        <v>0</v>
      </c>
      <c r="E13" s="19">
        <f t="shared" si="4"/>
        <v>0</v>
      </c>
      <c r="F13" s="19">
        <f t="shared" si="4"/>
        <v>4</v>
      </c>
      <c r="G13" s="19">
        <f t="shared" si="4"/>
        <v>0</v>
      </c>
      <c r="H13" s="19">
        <f t="shared" si="4"/>
        <v>0</v>
      </c>
      <c r="I13" s="19">
        <f t="shared" si="1"/>
        <v>124</v>
      </c>
      <c r="J13" s="19">
        <f t="shared" si="2"/>
        <v>0</v>
      </c>
      <c r="K13" s="20">
        <f t="shared" si="3"/>
        <v>0</v>
      </c>
    </row>
    <row r="14" spans="1:11" ht="20.25" customHeight="1">
      <c r="A14" s="227" t="s">
        <v>19</v>
      </c>
      <c r="B14" s="45">
        <v>1</v>
      </c>
      <c r="C14" s="14">
        <f>'HIGH SCHOOL DATA'!D24</f>
        <v>30</v>
      </c>
      <c r="D14" s="14">
        <f>'HIGH SCHOOL DATA'!E24</f>
        <v>0</v>
      </c>
      <c r="E14" s="14">
        <f>'HIGH SCHOOL DATA'!F24</f>
        <v>0</v>
      </c>
      <c r="F14" s="15">
        <f>'HIGH SCHOOL DATA'!G24</f>
        <v>1</v>
      </c>
      <c r="G14" s="15">
        <f>'HIGH SCHOOL DATA'!H24</f>
        <v>0</v>
      </c>
      <c r="H14" s="15">
        <f>'HIGH SCHOOL DATA'!I24</f>
        <v>0</v>
      </c>
      <c r="I14" s="19">
        <f t="shared" si="1"/>
        <v>31</v>
      </c>
      <c r="J14" s="19">
        <f t="shared" si="2"/>
        <v>0</v>
      </c>
      <c r="K14" s="20">
        <f t="shared" si="3"/>
        <v>0</v>
      </c>
    </row>
    <row r="15" spans="1:11" ht="20.25" customHeight="1">
      <c r="A15" s="227"/>
      <c r="B15" s="45">
        <v>2</v>
      </c>
      <c r="C15" s="14">
        <f>'HIGH SCHOOL DATA'!D25</f>
        <v>30</v>
      </c>
      <c r="D15" s="14">
        <f>'HIGH SCHOOL DATA'!E25</f>
        <v>0</v>
      </c>
      <c r="E15" s="14">
        <f>'HIGH SCHOOL DATA'!F25</f>
        <v>0</v>
      </c>
      <c r="F15" s="15">
        <f>'HIGH SCHOOL DATA'!G25</f>
        <v>1</v>
      </c>
      <c r="G15" s="15">
        <f>'HIGH SCHOOL DATA'!H25</f>
        <v>0</v>
      </c>
      <c r="H15" s="15">
        <f>'HIGH SCHOOL DATA'!I25</f>
        <v>0</v>
      </c>
      <c r="I15" s="19">
        <f t="shared" si="1"/>
        <v>31</v>
      </c>
      <c r="J15" s="19">
        <f t="shared" si="2"/>
        <v>0</v>
      </c>
      <c r="K15" s="20">
        <f t="shared" si="3"/>
        <v>0</v>
      </c>
    </row>
    <row r="16" spans="1:11" ht="20.25" customHeight="1">
      <c r="A16" s="227"/>
      <c r="B16" s="45">
        <v>3</v>
      </c>
      <c r="C16" s="14">
        <f>'HIGH SCHOOL DATA'!D26</f>
        <v>1</v>
      </c>
      <c r="D16" s="14">
        <f>'HIGH SCHOOL DATA'!E26</f>
        <v>0</v>
      </c>
      <c r="E16" s="14">
        <f>'HIGH SCHOOL DATA'!F26</f>
        <v>0</v>
      </c>
      <c r="F16" s="15">
        <f>'HIGH SCHOOL DATA'!G26</f>
        <v>1</v>
      </c>
      <c r="G16" s="15">
        <f>'HIGH SCHOOL DATA'!H26</f>
        <v>0</v>
      </c>
      <c r="H16" s="15">
        <f>'HIGH SCHOOL DATA'!I26</f>
        <v>0</v>
      </c>
      <c r="I16" s="19">
        <f t="shared" si="1"/>
        <v>2</v>
      </c>
      <c r="J16" s="19">
        <f t="shared" si="2"/>
        <v>0</v>
      </c>
      <c r="K16" s="20">
        <f t="shared" si="3"/>
        <v>0</v>
      </c>
    </row>
    <row r="17" spans="1:11" ht="20.25" customHeight="1">
      <c r="A17" s="227"/>
      <c r="B17" s="45">
        <v>4</v>
      </c>
      <c r="C17" s="14">
        <f>'HIGH SCHOOL DATA'!D27</f>
        <v>1</v>
      </c>
      <c r="D17" s="14">
        <f>'HIGH SCHOOL DATA'!E27</f>
        <v>0</v>
      </c>
      <c r="E17" s="14">
        <f>'HIGH SCHOOL DATA'!F27</f>
        <v>0</v>
      </c>
      <c r="F17" s="15">
        <f>'HIGH SCHOOL DATA'!G27</f>
        <v>1</v>
      </c>
      <c r="G17" s="15">
        <f>'HIGH SCHOOL DATA'!H27</f>
        <v>0</v>
      </c>
      <c r="H17" s="15">
        <f>'HIGH SCHOOL DATA'!I27</f>
        <v>0</v>
      </c>
      <c r="I17" s="19">
        <f t="shared" si="1"/>
        <v>2</v>
      </c>
      <c r="J17" s="19">
        <f t="shared" si="2"/>
        <v>0</v>
      </c>
      <c r="K17" s="20">
        <f t="shared" si="3"/>
        <v>0</v>
      </c>
    </row>
    <row r="18" spans="1:11" ht="20.25" customHeight="1">
      <c r="A18" s="227"/>
      <c r="B18" s="46" t="s">
        <v>11</v>
      </c>
      <c r="C18" s="19">
        <f aca="true" t="shared" si="5" ref="C18:H18">SUM(C14:C17)</f>
        <v>62</v>
      </c>
      <c r="D18" s="19">
        <f t="shared" si="5"/>
        <v>0</v>
      </c>
      <c r="E18" s="19">
        <f t="shared" si="5"/>
        <v>0</v>
      </c>
      <c r="F18" s="19">
        <f t="shared" si="5"/>
        <v>4</v>
      </c>
      <c r="G18" s="19">
        <f t="shared" si="5"/>
        <v>0</v>
      </c>
      <c r="H18" s="19">
        <f t="shared" si="5"/>
        <v>0</v>
      </c>
      <c r="I18" s="19">
        <f t="shared" si="1"/>
        <v>66</v>
      </c>
      <c r="J18" s="19">
        <f t="shared" si="2"/>
        <v>0</v>
      </c>
      <c r="K18" s="20">
        <f t="shared" si="3"/>
        <v>0</v>
      </c>
    </row>
    <row r="19" spans="1:11" ht="20.25" customHeight="1">
      <c r="A19" s="227" t="s">
        <v>32</v>
      </c>
      <c r="B19" s="45">
        <v>1</v>
      </c>
      <c r="C19" s="14">
        <f>'HIGH SCHOOL DATA'!D29</f>
        <v>1</v>
      </c>
      <c r="D19" s="14">
        <f>'HIGH SCHOOL DATA'!E29</f>
        <v>0</v>
      </c>
      <c r="E19" s="14">
        <f>'HIGH SCHOOL DATA'!F29</f>
        <v>0</v>
      </c>
      <c r="F19" s="15">
        <f>'HIGH SCHOOL DATA'!G29</f>
        <v>1</v>
      </c>
      <c r="G19" s="15">
        <f>'HIGH SCHOOL DATA'!H29</f>
        <v>0</v>
      </c>
      <c r="H19" s="15">
        <f>'HIGH SCHOOL DATA'!I29</f>
        <v>0</v>
      </c>
      <c r="I19" s="19">
        <f t="shared" si="1"/>
        <v>2</v>
      </c>
      <c r="J19" s="19">
        <f t="shared" si="2"/>
        <v>0</v>
      </c>
      <c r="K19" s="20">
        <f t="shared" si="3"/>
        <v>0</v>
      </c>
    </row>
    <row r="20" spans="1:11" ht="20.25" customHeight="1">
      <c r="A20" s="227"/>
      <c r="B20" s="45">
        <v>2</v>
      </c>
      <c r="C20" s="14">
        <f>'HIGH SCHOOL DATA'!D30</f>
        <v>1</v>
      </c>
      <c r="D20" s="14">
        <f>'HIGH SCHOOL DATA'!E30</f>
        <v>0</v>
      </c>
      <c r="E20" s="14">
        <f>'HIGH SCHOOL DATA'!F30</f>
        <v>0</v>
      </c>
      <c r="F20" s="15">
        <f>'HIGH SCHOOL DATA'!G30</f>
        <v>1</v>
      </c>
      <c r="G20" s="15">
        <f>'HIGH SCHOOL DATA'!H30</f>
        <v>0</v>
      </c>
      <c r="H20" s="15">
        <f>'HIGH SCHOOL DATA'!I30</f>
        <v>0</v>
      </c>
      <c r="I20" s="19">
        <f t="shared" si="1"/>
        <v>2</v>
      </c>
      <c r="J20" s="19">
        <f t="shared" si="2"/>
        <v>0</v>
      </c>
      <c r="K20" s="20">
        <f t="shared" si="3"/>
        <v>0</v>
      </c>
    </row>
    <row r="21" spans="1:11" ht="20.25" customHeight="1">
      <c r="A21" s="227"/>
      <c r="B21" s="45">
        <v>3</v>
      </c>
      <c r="C21" s="14">
        <f>'HIGH SCHOOL DATA'!D31</f>
        <v>1</v>
      </c>
      <c r="D21" s="14">
        <f>'HIGH SCHOOL DATA'!E31</f>
        <v>0</v>
      </c>
      <c r="E21" s="14">
        <f>'HIGH SCHOOL DATA'!F31</f>
        <v>0</v>
      </c>
      <c r="F21" s="15">
        <f>'HIGH SCHOOL DATA'!G31</f>
        <v>1</v>
      </c>
      <c r="G21" s="15">
        <f>'HIGH SCHOOL DATA'!H31</f>
        <v>0</v>
      </c>
      <c r="H21" s="15">
        <f>'HIGH SCHOOL DATA'!I31</f>
        <v>0</v>
      </c>
      <c r="I21" s="19">
        <f t="shared" si="1"/>
        <v>2</v>
      </c>
      <c r="J21" s="19">
        <f t="shared" si="2"/>
        <v>0</v>
      </c>
      <c r="K21" s="20">
        <f t="shared" si="3"/>
        <v>0</v>
      </c>
    </row>
    <row r="22" spans="1:11" ht="20.25" customHeight="1">
      <c r="A22" s="227"/>
      <c r="B22" s="45">
        <v>4</v>
      </c>
      <c r="C22" s="14">
        <f>'HIGH SCHOOL DATA'!D32</f>
        <v>1</v>
      </c>
      <c r="D22" s="14">
        <f>'HIGH SCHOOL DATA'!E32</f>
        <v>0</v>
      </c>
      <c r="E22" s="14">
        <f>'HIGH SCHOOL DATA'!F32</f>
        <v>0</v>
      </c>
      <c r="F22" s="15">
        <f>'HIGH SCHOOL DATA'!G32</f>
        <v>1</v>
      </c>
      <c r="G22" s="15">
        <f>'HIGH SCHOOL DATA'!H32</f>
        <v>0</v>
      </c>
      <c r="H22" s="15">
        <f>'HIGH SCHOOL DATA'!I32</f>
        <v>0</v>
      </c>
      <c r="I22" s="19">
        <f t="shared" si="1"/>
        <v>2</v>
      </c>
      <c r="J22" s="19">
        <f t="shared" si="2"/>
        <v>0</v>
      </c>
      <c r="K22" s="20">
        <f t="shared" si="3"/>
        <v>0</v>
      </c>
    </row>
    <row r="23" spans="1:11" ht="20.25" customHeight="1">
      <c r="A23" s="227"/>
      <c r="B23" s="46" t="s">
        <v>11</v>
      </c>
      <c r="C23" s="19">
        <f aca="true" t="shared" si="6" ref="C23:H23">SUM(C19:C22)</f>
        <v>4</v>
      </c>
      <c r="D23" s="19">
        <f t="shared" si="6"/>
        <v>0</v>
      </c>
      <c r="E23" s="19">
        <f t="shared" si="6"/>
        <v>0</v>
      </c>
      <c r="F23" s="19">
        <f t="shared" si="6"/>
        <v>4</v>
      </c>
      <c r="G23" s="19">
        <f t="shared" si="6"/>
        <v>0</v>
      </c>
      <c r="H23" s="19">
        <f t="shared" si="6"/>
        <v>0</v>
      </c>
      <c r="I23" s="19">
        <f t="shared" si="1"/>
        <v>8</v>
      </c>
      <c r="J23" s="19">
        <f t="shared" si="2"/>
        <v>0</v>
      </c>
      <c r="K23" s="20">
        <f t="shared" si="3"/>
        <v>0</v>
      </c>
    </row>
    <row r="24" spans="1:11" ht="20.25" customHeight="1">
      <c r="A24" s="227" t="s">
        <v>12</v>
      </c>
      <c r="B24" s="45">
        <v>1</v>
      </c>
      <c r="C24" s="14">
        <f>'HIGH SCHOOL DATA'!D34</f>
        <v>1</v>
      </c>
      <c r="D24" s="14">
        <f>'HIGH SCHOOL DATA'!E34</f>
        <v>0</v>
      </c>
      <c r="E24" s="14">
        <f>'HIGH SCHOOL DATA'!F34</f>
        <v>0</v>
      </c>
      <c r="F24" s="15">
        <f>'HIGH SCHOOL DATA'!G34</f>
        <v>1</v>
      </c>
      <c r="G24" s="15">
        <f>'HIGH SCHOOL DATA'!H34</f>
        <v>0</v>
      </c>
      <c r="H24" s="15">
        <f>'HIGH SCHOOL DATA'!I34</f>
        <v>0</v>
      </c>
      <c r="I24" s="19">
        <f t="shared" si="1"/>
        <v>2</v>
      </c>
      <c r="J24" s="19">
        <f t="shared" si="2"/>
        <v>0</v>
      </c>
      <c r="K24" s="20">
        <f t="shared" si="3"/>
        <v>0</v>
      </c>
    </row>
    <row r="25" spans="1:11" ht="20.25" customHeight="1">
      <c r="A25" s="227"/>
      <c r="B25" s="45">
        <v>2</v>
      </c>
      <c r="C25" s="14">
        <f>'HIGH SCHOOL DATA'!D35</f>
        <v>1</v>
      </c>
      <c r="D25" s="14">
        <f>'HIGH SCHOOL DATA'!E35</f>
        <v>0</v>
      </c>
      <c r="E25" s="14">
        <f>'HIGH SCHOOL DATA'!F35</f>
        <v>0</v>
      </c>
      <c r="F25" s="15">
        <f>'HIGH SCHOOL DATA'!G35</f>
        <v>1</v>
      </c>
      <c r="G25" s="15">
        <f>'HIGH SCHOOL DATA'!H35</f>
        <v>0</v>
      </c>
      <c r="H25" s="15">
        <f>'HIGH SCHOOL DATA'!I35</f>
        <v>0</v>
      </c>
      <c r="I25" s="19">
        <f t="shared" si="1"/>
        <v>2</v>
      </c>
      <c r="J25" s="19">
        <f t="shared" si="2"/>
        <v>0</v>
      </c>
      <c r="K25" s="20">
        <f t="shared" si="3"/>
        <v>0</v>
      </c>
    </row>
    <row r="26" spans="1:11" ht="20.25" customHeight="1">
      <c r="A26" s="227"/>
      <c r="B26" s="45">
        <v>3</v>
      </c>
      <c r="C26" s="14">
        <f>'HIGH SCHOOL DATA'!D36</f>
        <v>1</v>
      </c>
      <c r="D26" s="14">
        <f>'HIGH SCHOOL DATA'!E36</f>
        <v>0</v>
      </c>
      <c r="E26" s="14">
        <f>'HIGH SCHOOL DATA'!F36</f>
        <v>0</v>
      </c>
      <c r="F26" s="15">
        <f>'HIGH SCHOOL DATA'!G36</f>
        <v>1</v>
      </c>
      <c r="G26" s="15">
        <f>'HIGH SCHOOL DATA'!H36</f>
        <v>0</v>
      </c>
      <c r="H26" s="15">
        <f>'HIGH SCHOOL DATA'!I36</f>
        <v>0</v>
      </c>
      <c r="I26" s="19">
        <f t="shared" si="1"/>
        <v>2</v>
      </c>
      <c r="J26" s="19">
        <f t="shared" si="2"/>
        <v>0</v>
      </c>
      <c r="K26" s="20">
        <f t="shared" si="3"/>
        <v>0</v>
      </c>
    </row>
    <row r="27" spans="1:11" ht="20.25" customHeight="1">
      <c r="A27" s="227"/>
      <c r="B27" s="45">
        <v>4</v>
      </c>
      <c r="C27" s="14">
        <f>'HIGH SCHOOL DATA'!D37</f>
        <v>1</v>
      </c>
      <c r="D27" s="14">
        <f>'HIGH SCHOOL DATA'!E37</f>
        <v>0</v>
      </c>
      <c r="E27" s="14">
        <f>'HIGH SCHOOL DATA'!F37</f>
        <v>0</v>
      </c>
      <c r="F27" s="15">
        <f>'HIGH SCHOOL DATA'!G37</f>
        <v>1</v>
      </c>
      <c r="G27" s="15">
        <f>'HIGH SCHOOL DATA'!H37</f>
        <v>0</v>
      </c>
      <c r="H27" s="15">
        <f>'HIGH SCHOOL DATA'!I37</f>
        <v>0</v>
      </c>
      <c r="I27" s="19">
        <f t="shared" si="1"/>
        <v>2</v>
      </c>
      <c r="J27" s="19">
        <f t="shared" si="2"/>
        <v>0</v>
      </c>
      <c r="K27" s="20">
        <f t="shared" si="3"/>
        <v>0</v>
      </c>
    </row>
    <row r="28" spans="1:11" ht="20.25" customHeight="1">
      <c r="A28" s="227"/>
      <c r="B28" s="46" t="s">
        <v>11</v>
      </c>
      <c r="C28" s="19">
        <f aca="true" t="shared" si="7" ref="C28:H28">SUM(C24:C27)</f>
        <v>4</v>
      </c>
      <c r="D28" s="19">
        <f t="shared" si="7"/>
        <v>0</v>
      </c>
      <c r="E28" s="19">
        <f t="shared" si="7"/>
        <v>0</v>
      </c>
      <c r="F28" s="19">
        <f t="shared" si="7"/>
        <v>4</v>
      </c>
      <c r="G28" s="19">
        <f t="shared" si="7"/>
        <v>0</v>
      </c>
      <c r="H28" s="19">
        <f t="shared" si="7"/>
        <v>0</v>
      </c>
      <c r="I28" s="19">
        <f t="shared" si="1"/>
        <v>8</v>
      </c>
      <c r="J28" s="19">
        <f t="shared" si="2"/>
        <v>0</v>
      </c>
      <c r="K28" s="20">
        <f t="shared" si="3"/>
        <v>0</v>
      </c>
    </row>
    <row r="29" spans="1:11" ht="20.25" customHeight="1">
      <c r="A29" s="227" t="s">
        <v>33</v>
      </c>
      <c r="B29" s="45">
        <v>1</v>
      </c>
      <c r="C29" s="14">
        <f>'HIGH SCHOOL DATA'!D39</f>
        <v>1</v>
      </c>
      <c r="D29" s="14">
        <f>'HIGH SCHOOL DATA'!E39</f>
        <v>0</v>
      </c>
      <c r="E29" s="14">
        <f>'HIGH SCHOOL DATA'!F39</f>
        <v>0</v>
      </c>
      <c r="F29" s="15">
        <f>'HIGH SCHOOL DATA'!G39</f>
        <v>1</v>
      </c>
      <c r="G29" s="15">
        <f>'HIGH SCHOOL DATA'!H39</f>
        <v>0</v>
      </c>
      <c r="H29" s="15">
        <f>'HIGH SCHOOL DATA'!I39</f>
        <v>0</v>
      </c>
      <c r="I29" s="19">
        <f t="shared" si="1"/>
        <v>2</v>
      </c>
      <c r="J29" s="19">
        <f t="shared" si="2"/>
        <v>0</v>
      </c>
      <c r="K29" s="20">
        <f t="shared" si="3"/>
        <v>0</v>
      </c>
    </row>
    <row r="30" spans="1:11" ht="20.25" customHeight="1">
      <c r="A30" s="227"/>
      <c r="B30" s="45">
        <v>2</v>
      </c>
      <c r="C30" s="14">
        <f>'HIGH SCHOOL DATA'!D40</f>
        <v>1</v>
      </c>
      <c r="D30" s="14">
        <f>'HIGH SCHOOL DATA'!E40</f>
        <v>0</v>
      </c>
      <c r="E30" s="14">
        <f>'HIGH SCHOOL DATA'!F40</f>
        <v>0</v>
      </c>
      <c r="F30" s="15">
        <f>'HIGH SCHOOL DATA'!G40</f>
        <v>1</v>
      </c>
      <c r="G30" s="15">
        <f>'HIGH SCHOOL DATA'!H40</f>
        <v>0</v>
      </c>
      <c r="H30" s="15">
        <f>'HIGH SCHOOL DATA'!I40</f>
        <v>0</v>
      </c>
      <c r="I30" s="19">
        <f t="shared" si="1"/>
        <v>2</v>
      </c>
      <c r="J30" s="19">
        <f t="shared" si="2"/>
        <v>0</v>
      </c>
      <c r="K30" s="20">
        <f t="shared" si="3"/>
        <v>0</v>
      </c>
    </row>
    <row r="31" spans="1:11" ht="20.25" customHeight="1">
      <c r="A31" s="227"/>
      <c r="B31" s="45">
        <v>3</v>
      </c>
      <c r="C31" s="14">
        <f>'HIGH SCHOOL DATA'!D41</f>
        <v>1</v>
      </c>
      <c r="D31" s="14">
        <f>'HIGH SCHOOL DATA'!E41</f>
        <v>0</v>
      </c>
      <c r="E31" s="14">
        <f>'HIGH SCHOOL DATA'!F41</f>
        <v>0</v>
      </c>
      <c r="F31" s="15">
        <f>'HIGH SCHOOL DATA'!G41</f>
        <v>1</v>
      </c>
      <c r="G31" s="15">
        <f>'HIGH SCHOOL DATA'!H41</f>
        <v>0</v>
      </c>
      <c r="H31" s="15">
        <f>'HIGH SCHOOL DATA'!I41</f>
        <v>0</v>
      </c>
      <c r="I31" s="19">
        <f t="shared" si="1"/>
        <v>2</v>
      </c>
      <c r="J31" s="19">
        <f t="shared" si="2"/>
        <v>0</v>
      </c>
      <c r="K31" s="20">
        <f t="shared" si="3"/>
        <v>0</v>
      </c>
    </row>
    <row r="32" spans="1:11" ht="20.25" customHeight="1">
      <c r="A32" s="227"/>
      <c r="B32" s="45">
        <v>4</v>
      </c>
      <c r="C32" s="14">
        <f>'HIGH SCHOOL DATA'!D42</f>
        <v>1</v>
      </c>
      <c r="D32" s="14">
        <f>'HIGH SCHOOL DATA'!E42</f>
        <v>0</v>
      </c>
      <c r="E32" s="14">
        <f>'HIGH SCHOOL DATA'!F42</f>
        <v>0</v>
      </c>
      <c r="F32" s="15">
        <f>'HIGH SCHOOL DATA'!G42</f>
        <v>1</v>
      </c>
      <c r="G32" s="15">
        <f>'HIGH SCHOOL DATA'!H42</f>
        <v>0</v>
      </c>
      <c r="H32" s="15">
        <f>'HIGH SCHOOL DATA'!I42</f>
        <v>0</v>
      </c>
      <c r="I32" s="19">
        <f t="shared" si="1"/>
        <v>2</v>
      </c>
      <c r="J32" s="19">
        <f t="shared" si="2"/>
        <v>0</v>
      </c>
      <c r="K32" s="20">
        <f t="shared" si="3"/>
        <v>0</v>
      </c>
    </row>
    <row r="33" spans="1:11" ht="20.25" customHeight="1">
      <c r="A33" s="227"/>
      <c r="B33" s="46" t="s">
        <v>11</v>
      </c>
      <c r="C33" s="19">
        <f aca="true" t="shared" si="8" ref="C33:H33">SUM(C29:C32)</f>
        <v>4</v>
      </c>
      <c r="D33" s="19">
        <f t="shared" si="8"/>
        <v>0</v>
      </c>
      <c r="E33" s="19">
        <f t="shared" si="8"/>
        <v>0</v>
      </c>
      <c r="F33" s="19">
        <f t="shared" si="8"/>
        <v>4</v>
      </c>
      <c r="G33" s="19">
        <f t="shared" si="8"/>
        <v>0</v>
      </c>
      <c r="H33" s="19">
        <f t="shared" si="8"/>
        <v>0</v>
      </c>
      <c r="I33" s="19">
        <f t="shared" si="1"/>
        <v>8</v>
      </c>
      <c r="J33" s="19">
        <f t="shared" si="2"/>
        <v>0</v>
      </c>
      <c r="K33" s="20">
        <f t="shared" si="3"/>
        <v>0</v>
      </c>
    </row>
    <row r="34" spans="1:11" ht="20.25" customHeight="1">
      <c r="A34" s="227" t="s">
        <v>34</v>
      </c>
      <c r="B34" s="45">
        <v>1</v>
      </c>
      <c r="C34" s="14">
        <f>'HIGH SCHOOL DATA'!D44</f>
        <v>1</v>
      </c>
      <c r="D34" s="14">
        <f>'HIGH SCHOOL DATA'!E44</f>
        <v>0</v>
      </c>
      <c r="E34" s="14">
        <f>'HIGH SCHOOL DATA'!F44</f>
        <v>0</v>
      </c>
      <c r="F34" s="15">
        <f>'HIGH SCHOOL DATA'!G44</f>
        <v>1</v>
      </c>
      <c r="G34" s="15">
        <f>'HIGH SCHOOL DATA'!H44</f>
        <v>0</v>
      </c>
      <c r="H34" s="15">
        <f>'HIGH SCHOOL DATA'!I44</f>
        <v>0</v>
      </c>
      <c r="I34" s="19">
        <f t="shared" si="1"/>
        <v>2</v>
      </c>
      <c r="J34" s="19">
        <f t="shared" si="2"/>
        <v>0</v>
      </c>
      <c r="K34" s="20">
        <f t="shared" si="3"/>
        <v>0</v>
      </c>
    </row>
    <row r="35" spans="1:11" ht="20.25" customHeight="1">
      <c r="A35" s="227"/>
      <c r="B35" s="45">
        <v>2</v>
      </c>
      <c r="C35" s="14">
        <f>'HIGH SCHOOL DATA'!D45</f>
        <v>1</v>
      </c>
      <c r="D35" s="14">
        <f>'HIGH SCHOOL DATA'!E45</f>
        <v>0</v>
      </c>
      <c r="E35" s="14">
        <f>'HIGH SCHOOL DATA'!F45</f>
        <v>0</v>
      </c>
      <c r="F35" s="15">
        <f>'HIGH SCHOOL DATA'!G45</f>
        <v>1</v>
      </c>
      <c r="G35" s="15">
        <f>'HIGH SCHOOL DATA'!H45</f>
        <v>0</v>
      </c>
      <c r="H35" s="15">
        <f>'HIGH SCHOOL DATA'!I45</f>
        <v>0</v>
      </c>
      <c r="I35" s="19">
        <f t="shared" si="1"/>
        <v>2</v>
      </c>
      <c r="J35" s="19">
        <f t="shared" si="2"/>
        <v>0</v>
      </c>
      <c r="K35" s="20">
        <f t="shared" si="3"/>
        <v>0</v>
      </c>
    </row>
    <row r="36" spans="1:11" ht="20.25" customHeight="1">
      <c r="A36" s="227"/>
      <c r="B36" s="45">
        <v>3</v>
      </c>
      <c r="C36" s="14">
        <f>'HIGH SCHOOL DATA'!D46</f>
        <v>1</v>
      </c>
      <c r="D36" s="14">
        <f>'HIGH SCHOOL DATA'!E46</f>
        <v>0</v>
      </c>
      <c r="E36" s="14">
        <f>'HIGH SCHOOL DATA'!F46</f>
        <v>0</v>
      </c>
      <c r="F36" s="15">
        <f>'HIGH SCHOOL DATA'!G46</f>
        <v>1</v>
      </c>
      <c r="G36" s="15">
        <f>'HIGH SCHOOL DATA'!H46</f>
        <v>0</v>
      </c>
      <c r="H36" s="15">
        <f>'HIGH SCHOOL DATA'!I46</f>
        <v>0</v>
      </c>
      <c r="I36" s="19">
        <f t="shared" si="1"/>
        <v>2</v>
      </c>
      <c r="J36" s="19">
        <f t="shared" si="2"/>
        <v>0</v>
      </c>
      <c r="K36" s="20">
        <f t="shared" si="3"/>
        <v>0</v>
      </c>
    </row>
    <row r="37" spans="1:11" ht="20.25" customHeight="1">
      <c r="A37" s="227"/>
      <c r="B37" s="45">
        <v>4</v>
      </c>
      <c r="C37" s="14">
        <f>'HIGH SCHOOL DATA'!D47</f>
        <v>1</v>
      </c>
      <c r="D37" s="14">
        <f>'HIGH SCHOOL DATA'!E47</f>
        <v>0</v>
      </c>
      <c r="E37" s="14">
        <f>'HIGH SCHOOL DATA'!F47</f>
        <v>0</v>
      </c>
      <c r="F37" s="15">
        <f>'HIGH SCHOOL DATA'!G47</f>
        <v>1</v>
      </c>
      <c r="G37" s="15">
        <f>'HIGH SCHOOL DATA'!H47</f>
        <v>0</v>
      </c>
      <c r="H37" s="15">
        <f>'HIGH SCHOOL DATA'!I47</f>
        <v>0</v>
      </c>
      <c r="I37" s="19">
        <f t="shared" si="1"/>
        <v>2</v>
      </c>
      <c r="J37" s="19">
        <f t="shared" si="2"/>
        <v>0</v>
      </c>
      <c r="K37" s="20">
        <f t="shared" si="3"/>
        <v>0</v>
      </c>
    </row>
    <row r="38" spans="1:11" ht="20.25" customHeight="1">
      <c r="A38" s="227"/>
      <c r="B38" s="46" t="s">
        <v>11</v>
      </c>
      <c r="C38" s="19">
        <f aca="true" t="shared" si="9" ref="C38:H38">SUM(C34:C37)</f>
        <v>4</v>
      </c>
      <c r="D38" s="19">
        <f t="shared" si="9"/>
        <v>0</v>
      </c>
      <c r="E38" s="19">
        <f t="shared" si="9"/>
        <v>0</v>
      </c>
      <c r="F38" s="19">
        <f t="shared" si="9"/>
        <v>4</v>
      </c>
      <c r="G38" s="19">
        <f t="shared" si="9"/>
        <v>0</v>
      </c>
      <c r="H38" s="19">
        <f t="shared" si="9"/>
        <v>0</v>
      </c>
      <c r="I38" s="19">
        <f t="shared" si="1"/>
        <v>8</v>
      </c>
      <c r="J38" s="19">
        <f t="shared" si="2"/>
        <v>0</v>
      </c>
      <c r="K38" s="20">
        <f t="shared" si="3"/>
        <v>0</v>
      </c>
    </row>
    <row r="39" spans="1:11" ht="22.5" customHeight="1">
      <c r="A39" s="260" t="s">
        <v>13</v>
      </c>
      <c r="B39" s="261"/>
      <c r="C39" s="19">
        <f>ROUND((C13+C18+C23+C28+C33+C38)/(F4*24)%,0)</f>
        <v>28</v>
      </c>
      <c r="D39" s="19">
        <f>ROUND((D13+D18+D23+D28+D33+D38)/(F4*24)%,0)</f>
        <v>0</v>
      </c>
      <c r="E39" s="19">
        <f>ROUND((E13+E18+E23+E28+E33+E38)/(F4*24)%,0)</f>
        <v>0</v>
      </c>
      <c r="F39" s="19">
        <f>ROUND((F13+F18+F23+F28+F33+F38)/(H4*24)%,0)</f>
        <v>5</v>
      </c>
      <c r="G39" s="19">
        <f>ROUND((G13+G18+G23+G28+G33+G38)/(H4*24)%,0)</f>
        <v>0</v>
      </c>
      <c r="H39" s="19">
        <f>ROUND((H13+H18+H23+H28+H33+H38)/(H4*24)%,0)</f>
        <v>0</v>
      </c>
      <c r="I39" s="48">
        <f>ROUND((I13+I18+I23+I28+I33+I38)/(J4*24)%,0)</f>
        <v>19</v>
      </c>
      <c r="J39" s="19">
        <f>ROUND((J13+J18+J23+J28+J33+J38)/(J4*24)%,0)</f>
        <v>0</v>
      </c>
      <c r="K39" s="20">
        <f>ROUND((K13+K18+K23+K28+K33+K38)/(J4*24)%,0)</f>
        <v>0</v>
      </c>
    </row>
    <row r="40" spans="1:11" ht="24.75" customHeight="1" thickBot="1">
      <c r="A40" s="204" t="s">
        <v>40</v>
      </c>
      <c r="B40" s="205"/>
      <c r="C40" s="206" t="str">
        <f>IF(C39&gt;=80,"A",IF(C39&gt;=60,"B",IF(C39&gt;=40,"C","D")))</f>
        <v>D</v>
      </c>
      <c r="D40" s="207"/>
      <c r="E40" s="208"/>
      <c r="F40" s="206" t="str">
        <f>IF(F39&gt;=80,"A",IF(F39&gt;=60,"B",IF(F39&gt;=40,"C","D")))</f>
        <v>D</v>
      </c>
      <c r="G40" s="207"/>
      <c r="H40" s="208"/>
      <c r="I40" s="206" t="str">
        <f>IF(I39&gt;=80,"A",IF(I39&gt;=60,"B",IF(I39&gt;=40,"C","D")))</f>
        <v>D</v>
      </c>
      <c r="J40" s="207"/>
      <c r="K40" s="226"/>
    </row>
  </sheetData>
  <sheetProtection password="C7CC" sheet="1"/>
  <mergeCells count="29">
    <mergeCell ref="F7:H7"/>
    <mergeCell ref="B7:B8"/>
    <mergeCell ref="A2:K2"/>
    <mergeCell ref="A3:E3"/>
    <mergeCell ref="F3:G3"/>
    <mergeCell ref="H3:I3"/>
    <mergeCell ref="J3:K3"/>
    <mergeCell ref="A5:E5"/>
    <mergeCell ref="A4:E4"/>
    <mergeCell ref="A24:A28"/>
    <mergeCell ref="H4:I4"/>
    <mergeCell ref="F4:G4"/>
    <mergeCell ref="A1:B1"/>
    <mergeCell ref="I7:K7"/>
    <mergeCell ref="C40:E40"/>
    <mergeCell ref="A7:A8"/>
    <mergeCell ref="F5:G5"/>
    <mergeCell ref="A39:B39"/>
    <mergeCell ref="A29:A33"/>
    <mergeCell ref="F40:H40"/>
    <mergeCell ref="I40:K40"/>
    <mergeCell ref="A40:B40"/>
    <mergeCell ref="A34:A38"/>
    <mergeCell ref="A9:A13"/>
    <mergeCell ref="H5:I5"/>
    <mergeCell ref="A6:B6"/>
    <mergeCell ref="C7:E7"/>
    <mergeCell ref="A14:A18"/>
    <mergeCell ref="A19:A23"/>
  </mergeCells>
  <printOptions horizontalCentered="1" verticalCentered="1"/>
  <pageMargins left="0.25" right="0" top="0.25" bottom="0.25" header="0.3" footer="0.3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K40"/>
  <sheetViews>
    <sheetView view="pageBreakPreview" zoomScaleSheetLayoutView="100" zoomScalePageLayoutView="0" workbookViewId="0" topLeftCell="A20">
      <selection activeCell="G26" sqref="G26"/>
    </sheetView>
  </sheetViews>
  <sheetFormatPr defaultColWidth="9.140625" defaultRowHeight="15"/>
  <cols>
    <col min="1" max="1" width="10.421875" style="23" customWidth="1"/>
    <col min="2" max="2" width="14.00390625" style="23" customWidth="1"/>
    <col min="3" max="11" width="8.140625" style="23" customWidth="1"/>
    <col min="12" max="16384" width="9.140625" style="23" customWidth="1"/>
  </cols>
  <sheetData>
    <row r="1" spans="1:11" ht="15.75">
      <c r="A1" s="258" t="s">
        <v>57</v>
      </c>
      <c r="B1" s="259"/>
      <c r="C1" s="49" t="str">
        <f>'CLASS-1'!C2</f>
        <v>GPS. MEGYA THANDA</v>
      </c>
      <c r="D1" s="49"/>
      <c r="E1" s="49"/>
      <c r="F1" s="49"/>
      <c r="G1" s="49"/>
      <c r="H1" s="49"/>
      <c r="I1" s="49"/>
      <c r="J1" s="49"/>
      <c r="K1" s="50"/>
    </row>
    <row r="2" spans="1:11" ht="19.5" customHeight="1">
      <c r="A2" s="264" t="s">
        <v>55</v>
      </c>
      <c r="B2" s="265"/>
      <c r="C2" s="265"/>
      <c r="D2" s="265"/>
      <c r="E2" s="265"/>
      <c r="F2" s="265"/>
      <c r="G2" s="265"/>
      <c r="H2" s="265"/>
      <c r="I2" s="265"/>
      <c r="J2" s="265"/>
      <c r="K2" s="266"/>
    </row>
    <row r="3" spans="1:11" ht="22.5" customHeight="1">
      <c r="A3" s="240" t="s">
        <v>37</v>
      </c>
      <c r="B3" s="241"/>
      <c r="C3" s="241"/>
      <c r="D3" s="241"/>
      <c r="E3" s="242"/>
      <c r="F3" s="209" t="s">
        <v>4</v>
      </c>
      <c r="G3" s="209"/>
      <c r="H3" s="209" t="s">
        <v>5</v>
      </c>
      <c r="I3" s="209"/>
      <c r="J3" s="209" t="s">
        <v>6</v>
      </c>
      <c r="K3" s="210"/>
    </row>
    <row r="4" spans="1:11" ht="22.5" customHeight="1">
      <c r="A4" s="200" t="s">
        <v>0</v>
      </c>
      <c r="B4" s="201"/>
      <c r="C4" s="201"/>
      <c r="D4" s="201"/>
      <c r="E4" s="201"/>
      <c r="F4" s="202">
        <f>'HIGH SCHOOL DATA'!D7</f>
        <v>25</v>
      </c>
      <c r="G4" s="202"/>
      <c r="H4" s="203">
        <f>'HIGH SCHOOL DATA'!E7</f>
        <v>23</v>
      </c>
      <c r="I4" s="203"/>
      <c r="J4" s="41">
        <f>F4+H4</f>
        <v>48</v>
      </c>
      <c r="K4" s="51"/>
    </row>
    <row r="5" spans="1:11" ht="22.5" customHeight="1">
      <c r="A5" s="200" t="s">
        <v>35</v>
      </c>
      <c r="B5" s="201"/>
      <c r="C5" s="201"/>
      <c r="D5" s="201"/>
      <c r="E5" s="201"/>
      <c r="F5" s="202">
        <f>'HIGH SCHOOL DATA'!F7</f>
        <v>4</v>
      </c>
      <c r="G5" s="202"/>
      <c r="H5" s="203">
        <f>'HIGH SCHOOL DATA'!G7</f>
        <v>7</v>
      </c>
      <c r="I5" s="203"/>
      <c r="J5" s="41">
        <f>F5+H5</f>
        <v>11</v>
      </c>
      <c r="K5" s="51"/>
    </row>
    <row r="6" spans="1:11" ht="17.25" customHeight="1">
      <c r="A6" s="221" t="s">
        <v>1</v>
      </c>
      <c r="B6" s="222"/>
      <c r="C6" s="3"/>
      <c r="D6" s="3"/>
      <c r="E6" s="3"/>
      <c r="F6" s="3"/>
      <c r="G6" s="3"/>
      <c r="H6" s="3"/>
      <c r="I6" s="3"/>
      <c r="J6" s="3"/>
      <c r="K6" s="52"/>
    </row>
    <row r="7" spans="1:11" s="43" customFormat="1" ht="16.5" customHeight="1">
      <c r="A7" s="213" t="s">
        <v>2</v>
      </c>
      <c r="B7" s="214" t="s">
        <v>3</v>
      </c>
      <c r="C7" s="250" t="s">
        <v>4</v>
      </c>
      <c r="D7" s="250"/>
      <c r="E7" s="250"/>
      <c r="F7" s="250" t="s">
        <v>5</v>
      </c>
      <c r="G7" s="250"/>
      <c r="H7" s="250"/>
      <c r="I7" s="250" t="s">
        <v>6</v>
      </c>
      <c r="J7" s="250"/>
      <c r="K7" s="251"/>
    </row>
    <row r="8" spans="1:11" ht="15">
      <c r="A8" s="213"/>
      <c r="B8" s="214"/>
      <c r="C8" s="44" t="s">
        <v>7</v>
      </c>
      <c r="D8" s="44" t="s">
        <v>8</v>
      </c>
      <c r="E8" s="44" t="s">
        <v>9</v>
      </c>
      <c r="F8" s="44" t="s">
        <v>7</v>
      </c>
      <c r="G8" s="44" t="s">
        <v>8</v>
      </c>
      <c r="H8" s="44" t="s">
        <v>9</v>
      </c>
      <c r="I8" s="44" t="s">
        <v>7</v>
      </c>
      <c r="J8" s="44" t="s">
        <v>8</v>
      </c>
      <c r="K8" s="53" t="s">
        <v>9</v>
      </c>
    </row>
    <row r="9" spans="1:11" ht="20.25" customHeight="1">
      <c r="A9" s="227" t="s">
        <v>10</v>
      </c>
      <c r="B9" s="45">
        <v>1</v>
      </c>
      <c r="C9" s="14">
        <f>'HIGH SCHOOL DATA'!J19</f>
        <v>2</v>
      </c>
      <c r="D9" s="14">
        <f>'HIGH SCHOOL DATA'!K19</f>
        <v>0</v>
      </c>
      <c r="E9" s="14">
        <f>'HIGH SCHOOL DATA'!L19</f>
        <v>0</v>
      </c>
      <c r="F9" s="15">
        <f>'HIGH SCHOOL DATA'!M19</f>
        <v>2</v>
      </c>
      <c r="G9" s="15">
        <f>'HIGH SCHOOL DATA'!N19</f>
        <v>0</v>
      </c>
      <c r="H9" s="15">
        <f>'HIGH SCHOOL DATA'!O19</f>
        <v>0</v>
      </c>
      <c r="I9" s="19">
        <f>C9+F9</f>
        <v>4</v>
      </c>
      <c r="J9" s="19">
        <f>D9+G9</f>
        <v>0</v>
      </c>
      <c r="K9" s="20">
        <f>E9+H9</f>
        <v>0</v>
      </c>
    </row>
    <row r="10" spans="1:11" ht="20.25" customHeight="1">
      <c r="A10" s="227"/>
      <c r="B10" s="45">
        <v>2</v>
      </c>
      <c r="C10" s="14">
        <f>'HIGH SCHOOL DATA'!J20</f>
        <v>2</v>
      </c>
      <c r="D10" s="14">
        <f>'HIGH SCHOOL DATA'!K20</f>
        <v>0</v>
      </c>
      <c r="E10" s="14">
        <f>'HIGH SCHOOL DATA'!L20</f>
        <v>0</v>
      </c>
      <c r="F10" s="15">
        <f>'HIGH SCHOOL DATA'!M20</f>
        <v>2</v>
      </c>
      <c r="G10" s="15">
        <f>'HIGH SCHOOL DATA'!N20</f>
        <v>0</v>
      </c>
      <c r="H10" s="15">
        <f>'HIGH SCHOOL DATA'!O20</f>
        <v>0</v>
      </c>
      <c r="I10" s="19">
        <f aca="true" t="shared" si="0" ref="I10:I38">C10+F10</f>
        <v>4</v>
      </c>
      <c r="J10" s="19">
        <f aca="true" t="shared" si="1" ref="J10:J38">D10+G10</f>
        <v>0</v>
      </c>
      <c r="K10" s="20">
        <f aca="true" t="shared" si="2" ref="K10:K38">E10+H10</f>
        <v>0</v>
      </c>
    </row>
    <row r="11" spans="1:11" ht="20.25" customHeight="1">
      <c r="A11" s="227"/>
      <c r="B11" s="45">
        <v>3</v>
      </c>
      <c r="C11" s="14">
        <f>'HIGH SCHOOL DATA'!J21</f>
        <v>2</v>
      </c>
      <c r="D11" s="14">
        <f>'HIGH SCHOOL DATA'!K21</f>
        <v>0</v>
      </c>
      <c r="E11" s="14">
        <f>'HIGH SCHOOL DATA'!L21</f>
        <v>0</v>
      </c>
      <c r="F11" s="15">
        <f>'HIGH SCHOOL DATA'!M21</f>
        <v>2</v>
      </c>
      <c r="G11" s="15">
        <f>'HIGH SCHOOL DATA'!N21</f>
        <v>0</v>
      </c>
      <c r="H11" s="15">
        <f>'HIGH SCHOOL DATA'!O21</f>
        <v>0</v>
      </c>
      <c r="I11" s="19">
        <f t="shared" si="0"/>
        <v>4</v>
      </c>
      <c r="J11" s="19">
        <f t="shared" si="1"/>
        <v>0</v>
      </c>
      <c r="K11" s="20">
        <f t="shared" si="2"/>
        <v>0</v>
      </c>
    </row>
    <row r="12" spans="1:11" ht="20.25" customHeight="1">
      <c r="A12" s="227"/>
      <c r="B12" s="45">
        <v>4</v>
      </c>
      <c r="C12" s="14">
        <f>'HIGH SCHOOL DATA'!J22</f>
        <v>2</v>
      </c>
      <c r="D12" s="14">
        <f>'HIGH SCHOOL DATA'!K22</f>
        <v>0</v>
      </c>
      <c r="E12" s="14">
        <f>'HIGH SCHOOL DATA'!L22</f>
        <v>0</v>
      </c>
      <c r="F12" s="15">
        <f>'HIGH SCHOOL DATA'!M22</f>
        <v>2</v>
      </c>
      <c r="G12" s="15">
        <f>'HIGH SCHOOL DATA'!N22</f>
        <v>0</v>
      </c>
      <c r="H12" s="15">
        <f>'HIGH SCHOOL DATA'!O22</f>
        <v>0</v>
      </c>
      <c r="I12" s="19">
        <f t="shared" si="0"/>
        <v>4</v>
      </c>
      <c r="J12" s="19">
        <f t="shared" si="1"/>
        <v>0</v>
      </c>
      <c r="K12" s="20">
        <f t="shared" si="2"/>
        <v>0</v>
      </c>
    </row>
    <row r="13" spans="1:11" ht="20.25" customHeight="1">
      <c r="A13" s="227"/>
      <c r="B13" s="46" t="s">
        <v>11</v>
      </c>
      <c r="C13" s="19">
        <f aca="true" t="shared" si="3" ref="C13:H13">SUM(C9:C12)</f>
        <v>8</v>
      </c>
      <c r="D13" s="19">
        <f t="shared" si="3"/>
        <v>0</v>
      </c>
      <c r="E13" s="19">
        <f t="shared" si="3"/>
        <v>0</v>
      </c>
      <c r="F13" s="19">
        <f t="shared" si="3"/>
        <v>8</v>
      </c>
      <c r="G13" s="19">
        <f t="shared" si="3"/>
        <v>0</v>
      </c>
      <c r="H13" s="19">
        <f t="shared" si="3"/>
        <v>0</v>
      </c>
      <c r="I13" s="19">
        <f t="shared" si="0"/>
        <v>16</v>
      </c>
      <c r="J13" s="19">
        <f t="shared" si="1"/>
        <v>0</v>
      </c>
      <c r="K13" s="20">
        <f t="shared" si="2"/>
        <v>0</v>
      </c>
    </row>
    <row r="14" spans="1:11" ht="20.25" customHeight="1">
      <c r="A14" s="227" t="s">
        <v>19</v>
      </c>
      <c r="B14" s="45">
        <v>1</v>
      </c>
      <c r="C14" s="14">
        <f>'HIGH SCHOOL DATA'!J24</f>
        <v>2</v>
      </c>
      <c r="D14" s="14">
        <f>'HIGH SCHOOL DATA'!K24</f>
        <v>0</v>
      </c>
      <c r="E14" s="14">
        <f>'HIGH SCHOOL DATA'!L24</f>
        <v>0</v>
      </c>
      <c r="F14" s="15">
        <f>'HIGH SCHOOL DATA'!M24</f>
        <v>2</v>
      </c>
      <c r="G14" s="15">
        <f>'HIGH SCHOOL DATA'!N24</f>
        <v>0</v>
      </c>
      <c r="H14" s="15">
        <f>'HIGH SCHOOL DATA'!O24</f>
        <v>0</v>
      </c>
      <c r="I14" s="19">
        <f t="shared" si="0"/>
        <v>4</v>
      </c>
      <c r="J14" s="19">
        <f t="shared" si="1"/>
        <v>0</v>
      </c>
      <c r="K14" s="20">
        <f t="shared" si="2"/>
        <v>0</v>
      </c>
    </row>
    <row r="15" spans="1:11" ht="20.25" customHeight="1">
      <c r="A15" s="227"/>
      <c r="B15" s="45">
        <v>2</v>
      </c>
      <c r="C15" s="14">
        <f>'HIGH SCHOOL DATA'!J25</f>
        <v>2</v>
      </c>
      <c r="D15" s="14">
        <f>'HIGH SCHOOL DATA'!K25</f>
        <v>0</v>
      </c>
      <c r="E15" s="14">
        <f>'HIGH SCHOOL DATA'!L25</f>
        <v>0</v>
      </c>
      <c r="F15" s="15">
        <f>'HIGH SCHOOL DATA'!M25</f>
        <v>2</v>
      </c>
      <c r="G15" s="15">
        <f>'HIGH SCHOOL DATA'!N25</f>
        <v>0</v>
      </c>
      <c r="H15" s="15">
        <f>'HIGH SCHOOL DATA'!O25</f>
        <v>0</v>
      </c>
      <c r="I15" s="19">
        <f t="shared" si="0"/>
        <v>4</v>
      </c>
      <c r="J15" s="19">
        <f t="shared" si="1"/>
        <v>0</v>
      </c>
      <c r="K15" s="20">
        <f t="shared" si="2"/>
        <v>0</v>
      </c>
    </row>
    <row r="16" spans="1:11" ht="20.25" customHeight="1">
      <c r="A16" s="227"/>
      <c r="B16" s="45">
        <v>3</v>
      </c>
      <c r="C16" s="14">
        <f>'HIGH SCHOOL DATA'!J26</f>
        <v>2</v>
      </c>
      <c r="D16" s="14">
        <f>'HIGH SCHOOL DATA'!K26</f>
        <v>0</v>
      </c>
      <c r="E16" s="14">
        <f>'HIGH SCHOOL DATA'!L26</f>
        <v>0</v>
      </c>
      <c r="F16" s="15">
        <f>'HIGH SCHOOL DATA'!M26</f>
        <v>2</v>
      </c>
      <c r="G16" s="15">
        <f>'HIGH SCHOOL DATA'!N26</f>
        <v>0</v>
      </c>
      <c r="H16" s="15">
        <f>'HIGH SCHOOL DATA'!O26</f>
        <v>0</v>
      </c>
      <c r="I16" s="19">
        <f t="shared" si="0"/>
        <v>4</v>
      </c>
      <c r="J16" s="19">
        <f t="shared" si="1"/>
        <v>0</v>
      </c>
      <c r="K16" s="20">
        <f t="shared" si="2"/>
        <v>0</v>
      </c>
    </row>
    <row r="17" spans="1:11" ht="20.25" customHeight="1">
      <c r="A17" s="227"/>
      <c r="B17" s="45">
        <v>4</v>
      </c>
      <c r="C17" s="14">
        <f>'HIGH SCHOOL DATA'!J27</f>
        <v>2</v>
      </c>
      <c r="D17" s="14">
        <f>'HIGH SCHOOL DATA'!K27</f>
        <v>0</v>
      </c>
      <c r="E17" s="14">
        <f>'HIGH SCHOOL DATA'!L27</f>
        <v>0</v>
      </c>
      <c r="F17" s="15">
        <f>'HIGH SCHOOL DATA'!M27</f>
        <v>2</v>
      </c>
      <c r="G17" s="15">
        <f>'HIGH SCHOOL DATA'!N27</f>
        <v>0</v>
      </c>
      <c r="H17" s="15">
        <f>'HIGH SCHOOL DATA'!O27</f>
        <v>0</v>
      </c>
      <c r="I17" s="19">
        <f t="shared" si="0"/>
        <v>4</v>
      </c>
      <c r="J17" s="19">
        <f t="shared" si="1"/>
        <v>0</v>
      </c>
      <c r="K17" s="20">
        <f t="shared" si="2"/>
        <v>0</v>
      </c>
    </row>
    <row r="18" spans="1:11" ht="20.25" customHeight="1">
      <c r="A18" s="227"/>
      <c r="B18" s="46" t="s">
        <v>11</v>
      </c>
      <c r="C18" s="19">
        <f aca="true" t="shared" si="4" ref="C18:H18">SUM(C14:C17)</f>
        <v>8</v>
      </c>
      <c r="D18" s="19">
        <f t="shared" si="4"/>
        <v>0</v>
      </c>
      <c r="E18" s="19">
        <f t="shared" si="4"/>
        <v>0</v>
      </c>
      <c r="F18" s="19">
        <f t="shared" si="4"/>
        <v>8</v>
      </c>
      <c r="G18" s="19">
        <f t="shared" si="4"/>
        <v>0</v>
      </c>
      <c r="H18" s="19">
        <f t="shared" si="4"/>
        <v>0</v>
      </c>
      <c r="I18" s="19">
        <f t="shared" si="0"/>
        <v>16</v>
      </c>
      <c r="J18" s="19">
        <f t="shared" si="1"/>
        <v>0</v>
      </c>
      <c r="K18" s="20">
        <f t="shared" si="2"/>
        <v>0</v>
      </c>
    </row>
    <row r="19" spans="1:11" ht="20.25" customHeight="1">
      <c r="A19" s="227" t="s">
        <v>32</v>
      </c>
      <c r="B19" s="45">
        <v>1</v>
      </c>
      <c r="C19" s="14">
        <f>'HIGH SCHOOL DATA'!J29</f>
        <v>2</v>
      </c>
      <c r="D19" s="14">
        <f>'HIGH SCHOOL DATA'!K29</f>
        <v>0</v>
      </c>
      <c r="E19" s="14">
        <f>'HIGH SCHOOL DATA'!L29</f>
        <v>0</v>
      </c>
      <c r="F19" s="15">
        <f>'HIGH SCHOOL DATA'!M29</f>
        <v>2</v>
      </c>
      <c r="G19" s="15">
        <f>'HIGH SCHOOL DATA'!N29</f>
        <v>0</v>
      </c>
      <c r="H19" s="15">
        <f>'HIGH SCHOOL DATA'!O29</f>
        <v>0</v>
      </c>
      <c r="I19" s="19">
        <f t="shared" si="0"/>
        <v>4</v>
      </c>
      <c r="J19" s="19">
        <f t="shared" si="1"/>
        <v>0</v>
      </c>
      <c r="K19" s="20">
        <f t="shared" si="2"/>
        <v>0</v>
      </c>
    </row>
    <row r="20" spans="1:11" ht="20.25" customHeight="1">
      <c r="A20" s="227"/>
      <c r="B20" s="45">
        <v>2</v>
      </c>
      <c r="C20" s="14">
        <f>'HIGH SCHOOL DATA'!J30</f>
        <v>2</v>
      </c>
      <c r="D20" s="14">
        <f>'HIGH SCHOOL DATA'!K30</f>
        <v>0</v>
      </c>
      <c r="E20" s="14">
        <f>'HIGH SCHOOL DATA'!L30</f>
        <v>0</v>
      </c>
      <c r="F20" s="15">
        <f>'HIGH SCHOOL DATA'!M30</f>
        <v>2</v>
      </c>
      <c r="G20" s="15">
        <f>'HIGH SCHOOL DATA'!N30</f>
        <v>0</v>
      </c>
      <c r="H20" s="15">
        <f>'HIGH SCHOOL DATA'!O30</f>
        <v>0</v>
      </c>
      <c r="I20" s="19">
        <f t="shared" si="0"/>
        <v>4</v>
      </c>
      <c r="J20" s="19">
        <f t="shared" si="1"/>
        <v>0</v>
      </c>
      <c r="K20" s="20">
        <f t="shared" si="2"/>
        <v>0</v>
      </c>
    </row>
    <row r="21" spans="1:11" ht="20.25" customHeight="1">
      <c r="A21" s="227"/>
      <c r="B21" s="45">
        <v>3</v>
      </c>
      <c r="C21" s="14">
        <f>'HIGH SCHOOL DATA'!J31</f>
        <v>2</v>
      </c>
      <c r="D21" s="14">
        <f>'HIGH SCHOOL DATA'!K31</f>
        <v>0</v>
      </c>
      <c r="E21" s="14">
        <f>'HIGH SCHOOL DATA'!L31</f>
        <v>0</v>
      </c>
      <c r="F21" s="15">
        <f>'HIGH SCHOOL DATA'!M31</f>
        <v>2</v>
      </c>
      <c r="G21" s="15">
        <f>'HIGH SCHOOL DATA'!N31</f>
        <v>0</v>
      </c>
      <c r="H21" s="15">
        <f>'HIGH SCHOOL DATA'!O31</f>
        <v>0</v>
      </c>
      <c r="I21" s="19">
        <f t="shared" si="0"/>
        <v>4</v>
      </c>
      <c r="J21" s="19">
        <f t="shared" si="1"/>
        <v>0</v>
      </c>
      <c r="K21" s="20">
        <f t="shared" si="2"/>
        <v>0</v>
      </c>
    </row>
    <row r="22" spans="1:11" ht="20.25" customHeight="1">
      <c r="A22" s="227"/>
      <c r="B22" s="45">
        <v>4</v>
      </c>
      <c r="C22" s="14">
        <f>'HIGH SCHOOL DATA'!J32</f>
        <v>2</v>
      </c>
      <c r="D22" s="14">
        <f>'HIGH SCHOOL DATA'!K32</f>
        <v>0</v>
      </c>
      <c r="E22" s="14">
        <f>'HIGH SCHOOL DATA'!L32</f>
        <v>0</v>
      </c>
      <c r="F22" s="15">
        <f>'HIGH SCHOOL DATA'!M32</f>
        <v>2</v>
      </c>
      <c r="G22" s="15">
        <f>'HIGH SCHOOL DATA'!N32</f>
        <v>0</v>
      </c>
      <c r="H22" s="15">
        <f>'HIGH SCHOOL DATA'!O32</f>
        <v>0</v>
      </c>
      <c r="I22" s="19">
        <f t="shared" si="0"/>
        <v>4</v>
      </c>
      <c r="J22" s="19">
        <f t="shared" si="1"/>
        <v>0</v>
      </c>
      <c r="K22" s="20">
        <f t="shared" si="2"/>
        <v>0</v>
      </c>
    </row>
    <row r="23" spans="1:11" ht="20.25" customHeight="1">
      <c r="A23" s="227"/>
      <c r="B23" s="46" t="s">
        <v>11</v>
      </c>
      <c r="C23" s="19">
        <f aca="true" t="shared" si="5" ref="C23:H23">SUM(C19:C22)</f>
        <v>8</v>
      </c>
      <c r="D23" s="19">
        <f t="shared" si="5"/>
        <v>0</v>
      </c>
      <c r="E23" s="19">
        <f t="shared" si="5"/>
        <v>0</v>
      </c>
      <c r="F23" s="19">
        <f t="shared" si="5"/>
        <v>8</v>
      </c>
      <c r="G23" s="19">
        <f t="shared" si="5"/>
        <v>0</v>
      </c>
      <c r="H23" s="19">
        <f t="shared" si="5"/>
        <v>0</v>
      </c>
      <c r="I23" s="19">
        <f t="shared" si="0"/>
        <v>16</v>
      </c>
      <c r="J23" s="19">
        <f t="shared" si="1"/>
        <v>0</v>
      </c>
      <c r="K23" s="20">
        <f t="shared" si="2"/>
        <v>0</v>
      </c>
    </row>
    <row r="24" spans="1:11" ht="20.25" customHeight="1">
      <c r="A24" s="227" t="s">
        <v>12</v>
      </c>
      <c r="B24" s="45">
        <v>1</v>
      </c>
      <c r="C24" s="14">
        <f>'HIGH SCHOOL DATA'!J34</f>
        <v>2</v>
      </c>
      <c r="D24" s="14">
        <f>'HIGH SCHOOL DATA'!K34</f>
        <v>0</v>
      </c>
      <c r="E24" s="14">
        <f>'HIGH SCHOOL DATA'!L34</f>
        <v>0</v>
      </c>
      <c r="F24" s="15">
        <f>'HIGH SCHOOL DATA'!M34</f>
        <v>2</v>
      </c>
      <c r="G24" s="15">
        <f>'HIGH SCHOOL DATA'!N34</f>
        <v>0</v>
      </c>
      <c r="H24" s="15">
        <f>'HIGH SCHOOL DATA'!O34</f>
        <v>0</v>
      </c>
      <c r="I24" s="19">
        <f t="shared" si="0"/>
        <v>4</v>
      </c>
      <c r="J24" s="19">
        <f t="shared" si="1"/>
        <v>0</v>
      </c>
      <c r="K24" s="20">
        <f t="shared" si="2"/>
        <v>0</v>
      </c>
    </row>
    <row r="25" spans="1:11" ht="20.25" customHeight="1">
      <c r="A25" s="227"/>
      <c r="B25" s="45">
        <v>2</v>
      </c>
      <c r="C25" s="14">
        <f>'HIGH SCHOOL DATA'!J35</f>
        <v>2</v>
      </c>
      <c r="D25" s="14">
        <f>'HIGH SCHOOL DATA'!K35</f>
        <v>0</v>
      </c>
      <c r="E25" s="14">
        <f>'HIGH SCHOOL DATA'!L35</f>
        <v>0</v>
      </c>
      <c r="F25" s="15">
        <f>'HIGH SCHOOL DATA'!M35</f>
        <v>2</v>
      </c>
      <c r="G25" s="15">
        <f>'HIGH SCHOOL DATA'!N35</f>
        <v>0</v>
      </c>
      <c r="H25" s="15">
        <f>'HIGH SCHOOL DATA'!O35</f>
        <v>0</v>
      </c>
      <c r="I25" s="19">
        <f t="shared" si="0"/>
        <v>4</v>
      </c>
      <c r="J25" s="19">
        <f t="shared" si="1"/>
        <v>0</v>
      </c>
      <c r="K25" s="20">
        <f t="shared" si="2"/>
        <v>0</v>
      </c>
    </row>
    <row r="26" spans="1:11" ht="20.25" customHeight="1">
      <c r="A26" s="227"/>
      <c r="B26" s="45">
        <v>3</v>
      </c>
      <c r="C26" s="14">
        <f>'HIGH SCHOOL DATA'!J36</f>
        <v>2</v>
      </c>
      <c r="D26" s="14">
        <f>'HIGH SCHOOL DATA'!K36</f>
        <v>0</v>
      </c>
      <c r="E26" s="14">
        <f>'HIGH SCHOOL DATA'!L36</f>
        <v>0</v>
      </c>
      <c r="F26" s="15">
        <f>'HIGH SCHOOL DATA'!M36</f>
        <v>2</v>
      </c>
      <c r="G26" s="15">
        <f>'HIGH SCHOOL DATA'!N36</f>
        <v>0</v>
      </c>
      <c r="H26" s="15">
        <f>'HIGH SCHOOL DATA'!O36</f>
        <v>0</v>
      </c>
      <c r="I26" s="19">
        <f t="shared" si="0"/>
        <v>4</v>
      </c>
      <c r="J26" s="19">
        <f t="shared" si="1"/>
        <v>0</v>
      </c>
      <c r="K26" s="20">
        <f t="shared" si="2"/>
        <v>0</v>
      </c>
    </row>
    <row r="27" spans="1:11" ht="20.25" customHeight="1">
      <c r="A27" s="227"/>
      <c r="B27" s="45">
        <v>4</v>
      </c>
      <c r="C27" s="14">
        <f>'HIGH SCHOOL DATA'!J37</f>
        <v>2</v>
      </c>
      <c r="D27" s="14">
        <f>'HIGH SCHOOL DATA'!K37</f>
        <v>0</v>
      </c>
      <c r="E27" s="14">
        <f>'HIGH SCHOOL DATA'!L37</f>
        <v>0</v>
      </c>
      <c r="F27" s="15">
        <f>'HIGH SCHOOL DATA'!M37</f>
        <v>2</v>
      </c>
      <c r="G27" s="15">
        <f>'HIGH SCHOOL DATA'!N37</f>
        <v>0</v>
      </c>
      <c r="H27" s="15">
        <f>'HIGH SCHOOL DATA'!O37</f>
        <v>0</v>
      </c>
      <c r="I27" s="19">
        <f t="shared" si="0"/>
        <v>4</v>
      </c>
      <c r="J27" s="19">
        <f t="shared" si="1"/>
        <v>0</v>
      </c>
      <c r="K27" s="20">
        <f t="shared" si="2"/>
        <v>0</v>
      </c>
    </row>
    <row r="28" spans="1:11" ht="20.25" customHeight="1">
      <c r="A28" s="227"/>
      <c r="B28" s="46" t="s">
        <v>11</v>
      </c>
      <c r="C28" s="19">
        <f aca="true" t="shared" si="6" ref="C28:H28">SUM(C24:C27)</f>
        <v>8</v>
      </c>
      <c r="D28" s="19">
        <f t="shared" si="6"/>
        <v>0</v>
      </c>
      <c r="E28" s="19">
        <f t="shared" si="6"/>
        <v>0</v>
      </c>
      <c r="F28" s="19">
        <f t="shared" si="6"/>
        <v>8</v>
      </c>
      <c r="G28" s="19">
        <f t="shared" si="6"/>
        <v>0</v>
      </c>
      <c r="H28" s="19">
        <f t="shared" si="6"/>
        <v>0</v>
      </c>
      <c r="I28" s="19">
        <f t="shared" si="0"/>
        <v>16</v>
      </c>
      <c r="J28" s="19">
        <f t="shared" si="1"/>
        <v>0</v>
      </c>
      <c r="K28" s="20">
        <f t="shared" si="2"/>
        <v>0</v>
      </c>
    </row>
    <row r="29" spans="1:11" ht="20.25" customHeight="1">
      <c r="A29" s="227" t="s">
        <v>33</v>
      </c>
      <c r="B29" s="45">
        <v>1</v>
      </c>
      <c r="C29" s="14">
        <f>'HIGH SCHOOL DATA'!J39</f>
        <v>2</v>
      </c>
      <c r="D29" s="14">
        <f>'HIGH SCHOOL DATA'!K39</f>
        <v>0</v>
      </c>
      <c r="E29" s="14">
        <f>'HIGH SCHOOL DATA'!L39</f>
        <v>0</v>
      </c>
      <c r="F29" s="15">
        <f>'HIGH SCHOOL DATA'!M39</f>
        <v>2</v>
      </c>
      <c r="G29" s="15">
        <f>'HIGH SCHOOL DATA'!N39</f>
        <v>0</v>
      </c>
      <c r="H29" s="15">
        <f>'HIGH SCHOOL DATA'!O39</f>
        <v>0</v>
      </c>
      <c r="I29" s="19">
        <f t="shared" si="0"/>
        <v>4</v>
      </c>
      <c r="J29" s="19">
        <f t="shared" si="1"/>
        <v>0</v>
      </c>
      <c r="K29" s="20">
        <f t="shared" si="2"/>
        <v>0</v>
      </c>
    </row>
    <row r="30" spans="1:11" ht="20.25" customHeight="1">
      <c r="A30" s="227"/>
      <c r="B30" s="45">
        <v>2</v>
      </c>
      <c r="C30" s="14">
        <f>'HIGH SCHOOL DATA'!J40</f>
        <v>2</v>
      </c>
      <c r="D30" s="14">
        <f>'HIGH SCHOOL DATA'!K40</f>
        <v>0</v>
      </c>
      <c r="E30" s="14">
        <f>'HIGH SCHOOL DATA'!L40</f>
        <v>0</v>
      </c>
      <c r="F30" s="15">
        <f>'HIGH SCHOOL DATA'!M40</f>
        <v>2</v>
      </c>
      <c r="G30" s="15">
        <f>'HIGH SCHOOL DATA'!N40</f>
        <v>0</v>
      </c>
      <c r="H30" s="15">
        <f>'HIGH SCHOOL DATA'!O40</f>
        <v>0</v>
      </c>
      <c r="I30" s="19">
        <f t="shared" si="0"/>
        <v>4</v>
      </c>
      <c r="J30" s="19">
        <f t="shared" si="1"/>
        <v>0</v>
      </c>
      <c r="K30" s="20">
        <f t="shared" si="2"/>
        <v>0</v>
      </c>
    </row>
    <row r="31" spans="1:11" ht="20.25" customHeight="1">
      <c r="A31" s="227"/>
      <c r="B31" s="45">
        <v>3</v>
      </c>
      <c r="C31" s="14">
        <f>'HIGH SCHOOL DATA'!J41</f>
        <v>2</v>
      </c>
      <c r="D31" s="14">
        <f>'HIGH SCHOOL DATA'!K41</f>
        <v>0</v>
      </c>
      <c r="E31" s="14">
        <f>'HIGH SCHOOL DATA'!L41</f>
        <v>0</v>
      </c>
      <c r="F31" s="15">
        <f>'HIGH SCHOOL DATA'!M41</f>
        <v>2</v>
      </c>
      <c r="G31" s="15">
        <f>'HIGH SCHOOL DATA'!N41</f>
        <v>0</v>
      </c>
      <c r="H31" s="15">
        <f>'HIGH SCHOOL DATA'!O41</f>
        <v>0</v>
      </c>
      <c r="I31" s="19">
        <f t="shared" si="0"/>
        <v>4</v>
      </c>
      <c r="J31" s="19">
        <f t="shared" si="1"/>
        <v>0</v>
      </c>
      <c r="K31" s="20">
        <f t="shared" si="2"/>
        <v>0</v>
      </c>
    </row>
    <row r="32" spans="1:11" ht="20.25" customHeight="1">
      <c r="A32" s="227"/>
      <c r="B32" s="45">
        <v>4</v>
      </c>
      <c r="C32" s="14">
        <f>'HIGH SCHOOL DATA'!J42</f>
        <v>2</v>
      </c>
      <c r="D32" s="14">
        <f>'HIGH SCHOOL DATA'!K42</f>
        <v>0</v>
      </c>
      <c r="E32" s="14">
        <f>'HIGH SCHOOL DATA'!L42</f>
        <v>0</v>
      </c>
      <c r="F32" s="15">
        <f>'HIGH SCHOOL DATA'!M42</f>
        <v>2</v>
      </c>
      <c r="G32" s="15">
        <f>'HIGH SCHOOL DATA'!N42</f>
        <v>0</v>
      </c>
      <c r="H32" s="15">
        <f>'HIGH SCHOOL DATA'!O42</f>
        <v>0</v>
      </c>
      <c r="I32" s="19">
        <f t="shared" si="0"/>
        <v>4</v>
      </c>
      <c r="J32" s="19">
        <f t="shared" si="1"/>
        <v>0</v>
      </c>
      <c r="K32" s="20">
        <f t="shared" si="2"/>
        <v>0</v>
      </c>
    </row>
    <row r="33" spans="1:11" ht="20.25" customHeight="1">
      <c r="A33" s="227"/>
      <c r="B33" s="47" t="s">
        <v>11</v>
      </c>
      <c r="C33" s="19">
        <f aca="true" t="shared" si="7" ref="C33:H33">SUM(C29:C32)</f>
        <v>8</v>
      </c>
      <c r="D33" s="19">
        <f t="shared" si="7"/>
        <v>0</v>
      </c>
      <c r="E33" s="19">
        <f t="shared" si="7"/>
        <v>0</v>
      </c>
      <c r="F33" s="19">
        <f t="shared" si="7"/>
        <v>8</v>
      </c>
      <c r="G33" s="19">
        <f t="shared" si="7"/>
        <v>0</v>
      </c>
      <c r="H33" s="19">
        <f t="shared" si="7"/>
        <v>0</v>
      </c>
      <c r="I33" s="19">
        <f t="shared" si="0"/>
        <v>16</v>
      </c>
      <c r="J33" s="19">
        <f t="shared" si="1"/>
        <v>0</v>
      </c>
      <c r="K33" s="20">
        <f t="shared" si="2"/>
        <v>0</v>
      </c>
    </row>
    <row r="34" spans="1:11" ht="20.25" customHeight="1">
      <c r="A34" s="227" t="s">
        <v>34</v>
      </c>
      <c r="B34" s="45">
        <v>1</v>
      </c>
      <c r="C34" s="14">
        <f>'HIGH SCHOOL DATA'!J44</f>
        <v>2</v>
      </c>
      <c r="D34" s="14">
        <f>'HIGH SCHOOL DATA'!K44</f>
        <v>0</v>
      </c>
      <c r="E34" s="14">
        <f>'HIGH SCHOOL DATA'!L44</f>
        <v>0</v>
      </c>
      <c r="F34" s="15">
        <f>'HIGH SCHOOL DATA'!M44</f>
        <v>2</v>
      </c>
      <c r="G34" s="15">
        <f>'HIGH SCHOOL DATA'!N44</f>
        <v>0</v>
      </c>
      <c r="H34" s="15">
        <f>'HIGH SCHOOL DATA'!O44</f>
        <v>0</v>
      </c>
      <c r="I34" s="19">
        <f t="shared" si="0"/>
        <v>4</v>
      </c>
      <c r="J34" s="19">
        <f t="shared" si="1"/>
        <v>0</v>
      </c>
      <c r="K34" s="20">
        <f t="shared" si="2"/>
        <v>0</v>
      </c>
    </row>
    <row r="35" spans="1:11" ht="20.25" customHeight="1">
      <c r="A35" s="227"/>
      <c r="B35" s="45">
        <v>2</v>
      </c>
      <c r="C35" s="14">
        <f>'HIGH SCHOOL DATA'!J45</f>
        <v>2</v>
      </c>
      <c r="D35" s="14">
        <f>'HIGH SCHOOL DATA'!K45</f>
        <v>0</v>
      </c>
      <c r="E35" s="14">
        <f>'HIGH SCHOOL DATA'!L45</f>
        <v>0</v>
      </c>
      <c r="F35" s="15">
        <f>'HIGH SCHOOL DATA'!M45</f>
        <v>2</v>
      </c>
      <c r="G35" s="15">
        <f>'HIGH SCHOOL DATA'!N45</f>
        <v>0</v>
      </c>
      <c r="H35" s="15">
        <f>'HIGH SCHOOL DATA'!O45</f>
        <v>0</v>
      </c>
      <c r="I35" s="19">
        <f t="shared" si="0"/>
        <v>4</v>
      </c>
      <c r="J35" s="19">
        <f t="shared" si="1"/>
        <v>0</v>
      </c>
      <c r="K35" s="20">
        <f t="shared" si="2"/>
        <v>0</v>
      </c>
    </row>
    <row r="36" spans="1:11" ht="20.25" customHeight="1">
      <c r="A36" s="227"/>
      <c r="B36" s="45">
        <v>3</v>
      </c>
      <c r="C36" s="14">
        <f>'HIGH SCHOOL DATA'!J46</f>
        <v>2</v>
      </c>
      <c r="D36" s="14">
        <f>'HIGH SCHOOL DATA'!K46</f>
        <v>0</v>
      </c>
      <c r="E36" s="14">
        <f>'HIGH SCHOOL DATA'!L46</f>
        <v>0</v>
      </c>
      <c r="F36" s="15">
        <f>'HIGH SCHOOL DATA'!M46</f>
        <v>2</v>
      </c>
      <c r="G36" s="15">
        <f>'HIGH SCHOOL DATA'!N46</f>
        <v>0</v>
      </c>
      <c r="H36" s="15">
        <f>'HIGH SCHOOL DATA'!O46</f>
        <v>0</v>
      </c>
      <c r="I36" s="19">
        <f t="shared" si="0"/>
        <v>4</v>
      </c>
      <c r="J36" s="19">
        <f t="shared" si="1"/>
        <v>0</v>
      </c>
      <c r="K36" s="20">
        <f t="shared" si="2"/>
        <v>0</v>
      </c>
    </row>
    <row r="37" spans="1:11" ht="20.25" customHeight="1">
      <c r="A37" s="227"/>
      <c r="B37" s="45">
        <v>4</v>
      </c>
      <c r="C37" s="14">
        <f>'HIGH SCHOOL DATA'!J47</f>
        <v>2</v>
      </c>
      <c r="D37" s="14">
        <f>'HIGH SCHOOL DATA'!K47</f>
        <v>0</v>
      </c>
      <c r="E37" s="14">
        <f>'HIGH SCHOOL DATA'!L47</f>
        <v>0</v>
      </c>
      <c r="F37" s="15">
        <f>'HIGH SCHOOL DATA'!M47</f>
        <v>2</v>
      </c>
      <c r="G37" s="15">
        <f>'HIGH SCHOOL DATA'!N47</f>
        <v>0</v>
      </c>
      <c r="H37" s="15">
        <f>'HIGH SCHOOL DATA'!O47</f>
        <v>0</v>
      </c>
      <c r="I37" s="19">
        <f t="shared" si="0"/>
        <v>4</v>
      </c>
      <c r="J37" s="19">
        <f t="shared" si="1"/>
        <v>0</v>
      </c>
      <c r="K37" s="20">
        <f t="shared" si="2"/>
        <v>0</v>
      </c>
    </row>
    <row r="38" spans="1:11" ht="20.25" customHeight="1">
      <c r="A38" s="227"/>
      <c r="B38" s="46" t="s">
        <v>11</v>
      </c>
      <c r="C38" s="19">
        <f aca="true" t="shared" si="8" ref="C38:H38">SUM(C34:C37)</f>
        <v>8</v>
      </c>
      <c r="D38" s="19">
        <f t="shared" si="8"/>
        <v>0</v>
      </c>
      <c r="E38" s="19">
        <f t="shared" si="8"/>
        <v>0</v>
      </c>
      <c r="F38" s="19">
        <f t="shared" si="8"/>
        <v>8</v>
      </c>
      <c r="G38" s="19">
        <f t="shared" si="8"/>
        <v>0</v>
      </c>
      <c r="H38" s="19">
        <f t="shared" si="8"/>
        <v>0</v>
      </c>
      <c r="I38" s="19">
        <f t="shared" si="0"/>
        <v>16</v>
      </c>
      <c r="J38" s="19">
        <f t="shared" si="1"/>
        <v>0</v>
      </c>
      <c r="K38" s="20">
        <f t="shared" si="2"/>
        <v>0</v>
      </c>
    </row>
    <row r="39" spans="1:11" ht="28.5" customHeight="1">
      <c r="A39" s="260" t="s">
        <v>41</v>
      </c>
      <c r="B39" s="261"/>
      <c r="C39" s="19">
        <f>ROUND((C13+C18+C23+C28+C33+C38)/(F4*24)%,0)</f>
        <v>8</v>
      </c>
      <c r="D39" s="19">
        <f>ROUND((D13+D18+D23+D28+D33+D38)/(F4*24)%,0)</f>
        <v>0</v>
      </c>
      <c r="E39" s="19">
        <f>ROUND((E13+E18+E23+E28+E33+E38)/(F4*24)%,0)</f>
        <v>0</v>
      </c>
      <c r="F39" s="19">
        <f>ROUND((F13+F18+F23+F28+F33+F38)/(H4*24)%,0)</f>
        <v>9</v>
      </c>
      <c r="G39" s="19">
        <f>ROUND((G13+G18+G23+G28+G33+G38)/(H4*24)%,0)</f>
        <v>0</v>
      </c>
      <c r="H39" s="19">
        <f>ROUND((H13+H18+H23+H28+H33+H38)/(H4*24)%,0)</f>
        <v>0</v>
      </c>
      <c r="I39" s="48">
        <f>ROUND((I13+I18+I23+I28+I33+I38)/(J4*24)%,0)</f>
        <v>8</v>
      </c>
      <c r="J39" s="19">
        <f>ROUND((J13+J18+J23+J28+J33+J38)/(J4*24)%,0)</f>
        <v>0</v>
      </c>
      <c r="K39" s="20">
        <f>ROUND((K13+K18+K23+K28+K33+K38)/(J4*24)%,0)</f>
        <v>0</v>
      </c>
    </row>
    <row r="40" spans="1:11" ht="28.5" customHeight="1" thickBot="1">
      <c r="A40" s="262" t="s">
        <v>61</v>
      </c>
      <c r="B40" s="263"/>
      <c r="C40" s="206" t="str">
        <f>IF(C39&gt;=80,"A",IF(C39&gt;=60,"B",IF(C39&gt;=40,"C","D")))</f>
        <v>D</v>
      </c>
      <c r="D40" s="207"/>
      <c r="E40" s="208"/>
      <c r="F40" s="206" t="str">
        <f>IF(F39&gt;=80,"A",IF(F39&gt;=60,"B",IF(F39&gt;=40,"C","D")))</f>
        <v>D</v>
      </c>
      <c r="G40" s="207"/>
      <c r="H40" s="208"/>
      <c r="I40" s="206" t="str">
        <f>IF(I39&gt;=80,"A",IF(I39&gt;=60,"B",IF(I39&gt;=40,"C","D")))</f>
        <v>D</v>
      </c>
      <c r="J40" s="207"/>
      <c r="K40" s="226"/>
    </row>
  </sheetData>
  <sheetProtection password="C7CC" sheet="1"/>
  <mergeCells count="29">
    <mergeCell ref="A1:B1"/>
    <mergeCell ref="F3:G3"/>
    <mergeCell ref="H3:I3"/>
    <mergeCell ref="J3:K3"/>
    <mergeCell ref="C7:E7"/>
    <mergeCell ref="F7:H7"/>
    <mergeCell ref="A4:E4"/>
    <mergeCell ref="F4:G4"/>
    <mergeCell ref="H4:I4"/>
    <mergeCell ref="A3:E3"/>
    <mergeCell ref="F5:G5"/>
    <mergeCell ref="H5:I5"/>
    <mergeCell ref="A2:K2"/>
    <mergeCell ref="I40:K40"/>
    <mergeCell ref="I7:K7"/>
    <mergeCell ref="A7:A8"/>
    <mergeCell ref="A29:A33"/>
    <mergeCell ref="A24:A28"/>
    <mergeCell ref="A5:E5"/>
    <mergeCell ref="A6:B6"/>
    <mergeCell ref="A9:A13"/>
    <mergeCell ref="B7:B8"/>
    <mergeCell ref="F40:H40"/>
    <mergeCell ref="C40:E40"/>
    <mergeCell ref="A39:B39"/>
    <mergeCell ref="A40:B40"/>
    <mergeCell ref="A34:A38"/>
    <mergeCell ref="A19:A23"/>
    <mergeCell ref="A14:A18"/>
  </mergeCells>
  <printOptions horizontalCentered="1" verticalCentered="1"/>
  <pageMargins left="0.25" right="0.25" top="0.25" bottom="0.25" header="0.3" footer="0.3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2012-01-07T13:49:14Z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